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bi\tmp\1530\"/>
    </mc:Choice>
  </mc:AlternateContent>
  <bookViews>
    <workbookView xWindow="480" yWindow="60" windowWidth="13275" windowHeight="7170"/>
  </bookViews>
  <sheets>
    <sheet name="Summary" sheetId="1" r:id="rId1"/>
    <sheet name="DC30" sheetId="2" r:id="rId2"/>
    <sheet name="DC31" sheetId="3" r:id="rId3"/>
    <sheet name="DC32" sheetId="4" r:id="rId4"/>
    <sheet name="MP301" sheetId="5" r:id="rId5"/>
    <sheet name="MP302" sheetId="6" r:id="rId6"/>
    <sheet name="MP303" sheetId="7" r:id="rId7"/>
    <sheet name="MP304" sheetId="8" r:id="rId8"/>
    <sheet name="MP305" sheetId="9" r:id="rId9"/>
    <sheet name="MP306" sheetId="10" r:id="rId10"/>
    <sheet name="MP307" sheetId="11" r:id="rId11"/>
    <sheet name="MP311" sheetId="12" r:id="rId12"/>
    <sheet name="MP312" sheetId="13" r:id="rId13"/>
    <sheet name="MP313" sheetId="14" r:id="rId14"/>
    <sheet name="MP314" sheetId="15" r:id="rId15"/>
    <sheet name="MP315" sheetId="16" r:id="rId16"/>
    <sheet name="MP316" sheetId="17" r:id="rId17"/>
    <sheet name="MP321" sheetId="18" r:id="rId18"/>
    <sheet name="MP324" sheetId="19" r:id="rId19"/>
    <sheet name="MP325" sheetId="20" r:id="rId20"/>
    <sheet name="MP326" sheetId="21" r:id="rId21"/>
  </sheets>
  <definedNames>
    <definedName name="_xlnm.Print_Area" localSheetId="1">'DC30'!$A$1:$H$180</definedName>
    <definedName name="_xlnm.Print_Area" localSheetId="2">'DC31'!$A$1:$H$180</definedName>
    <definedName name="_xlnm.Print_Area" localSheetId="3">'DC32'!$A$1:$H$180</definedName>
    <definedName name="_xlnm.Print_Area" localSheetId="4">'MP301'!$A$1:$H$180</definedName>
    <definedName name="_xlnm.Print_Area" localSheetId="5">'MP302'!$A$1:$H$180</definedName>
    <definedName name="_xlnm.Print_Area" localSheetId="6">'MP303'!$A$1:$H$180</definedName>
    <definedName name="_xlnm.Print_Area" localSheetId="7">'MP304'!$A$1:$H$180</definedName>
    <definedName name="_xlnm.Print_Area" localSheetId="8">'MP305'!$A$1:$H$180</definedName>
    <definedName name="_xlnm.Print_Area" localSheetId="9">'MP306'!$A$1:$H$180</definedName>
    <definedName name="_xlnm.Print_Area" localSheetId="10">'MP307'!$A$1:$H$180</definedName>
    <definedName name="_xlnm.Print_Area" localSheetId="11">'MP311'!$A$1:$H$180</definedName>
    <definedName name="_xlnm.Print_Area" localSheetId="12">'MP312'!$A$1:$H$180</definedName>
    <definedName name="_xlnm.Print_Area" localSheetId="13">'MP313'!$A$1:$H$180</definedName>
    <definedName name="_xlnm.Print_Area" localSheetId="14">'MP314'!$A$1:$H$180</definedName>
    <definedName name="_xlnm.Print_Area" localSheetId="15">'MP315'!$A$1:$H$180</definedName>
    <definedName name="_xlnm.Print_Area" localSheetId="16">'MP316'!$A$1:$H$180</definedName>
    <definedName name="_xlnm.Print_Area" localSheetId="17">'MP321'!$A$1:$H$180</definedName>
    <definedName name="_xlnm.Print_Area" localSheetId="18">'MP324'!$A$1:$H$180</definedName>
    <definedName name="_xlnm.Print_Area" localSheetId="19">'MP325'!$A$1:$H$180</definedName>
    <definedName name="_xlnm.Print_Area" localSheetId="20">'MP326'!$A$1:$H$180</definedName>
    <definedName name="_xlnm.Print_Area" localSheetId="0">Summary!$A$1:$H$180</definedName>
  </definedNames>
  <calcPr calcId="0"/>
</workbook>
</file>

<file path=xl/calcChain.xml><?xml version="1.0" encoding="utf-8"?>
<calcChain xmlns="http://schemas.openxmlformats.org/spreadsheetml/2006/main">
  <c r="H114" i="2" l="1"/>
  <c r="G114" i="2"/>
  <c r="F114" i="2"/>
  <c r="H108" i="2"/>
  <c r="G108" i="2"/>
  <c r="F108" i="2"/>
  <c r="H102" i="2"/>
  <c r="G102" i="2"/>
  <c r="F102" i="2"/>
  <c r="H96" i="2"/>
  <c r="G96" i="2"/>
  <c r="F96" i="2"/>
  <c r="H90" i="2"/>
  <c r="G90" i="2"/>
  <c r="F90" i="2"/>
  <c r="H84" i="2"/>
  <c r="G84" i="2"/>
  <c r="F84" i="2"/>
  <c r="H78" i="2"/>
  <c r="G78" i="2"/>
  <c r="F78" i="2"/>
  <c r="H72" i="2"/>
  <c r="G72" i="2"/>
  <c r="F72" i="2"/>
  <c r="H66" i="2"/>
  <c r="G66" i="2"/>
  <c r="F66" i="2"/>
  <c r="H60" i="2"/>
  <c r="G60" i="2"/>
  <c r="F60" i="2"/>
  <c r="H54" i="2"/>
  <c r="G54" i="2"/>
  <c r="F54" i="2"/>
  <c r="H48" i="2"/>
  <c r="G48" i="2"/>
  <c r="F48" i="2"/>
  <c r="H114" i="3"/>
  <c r="G114" i="3"/>
  <c r="F114" i="3"/>
  <c r="H108" i="3"/>
  <c r="G108" i="3"/>
  <c r="F108" i="3"/>
  <c r="H102" i="3"/>
  <c r="G102" i="3"/>
  <c r="F102" i="3"/>
  <c r="H96" i="3"/>
  <c r="G96" i="3"/>
  <c r="F96" i="3"/>
  <c r="H90" i="3"/>
  <c r="G90" i="3"/>
  <c r="F90" i="3"/>
  <c r="H84" i="3"/>
  <c r="G84" i="3"/>
  <c r="F84" i="3"/>
  <c r="H78" i="3"/>
  <c r="G78" i="3"/>
  <c r="F78" i="3"/>
  <c r="H72" i="3"/>
  <c r="G72" i="3"/>
  <c r="F72" i="3"/>
  <c r="H66" i="3"/>
  <c r="G66" i="3"/>
  <c r="F66" i="3"/>
  <c r="H60" i="3"/>
  <c r="G60" i="3"/>
  <c r="F60" i="3"/>
  <c r="H54" i="3"/>
  <c r="G54" i="3"/>
  <c r="F54" i="3"/>
  <c r="H48" i="3"/>
  <c r="G48" i="3"/>
  <c r="F48" i="3"/>
  <c r="H114" i="4"/>
  <c r="G114" i="4"/>
  <c r="F114" i="4"/>
  <c r="H108" i="4"/>
  <c r="G108" i="4"/>
  <c r="F108" i="4"/>
  <c r="H102" i="4"/>
  <c r="G102" i="4"/>
  <c r="F102" i="4"/>
  <c r="H96" i="4"/>
  <c r="G96" i="4"/>
  <c r="F96" i="4"/>
  <c r="H90" i="4"/>
  <c r="G90" i="4"/>
  <c r="F90" i="4"/>
  <c r="H84" i="4"/>
  <c r="G84" i="4"/>
  <c r="F84" i="4"/>
  <c r="H78" i="4"/>
  <c r="G78" i="4"/>
  <c r="F78" i="4"/>
  <c r="H72" i="4"/>
  <c r="G72" i="4"/>
  <c r="F72" i="4"/>
  <c r="H66" i="4"/>
  <c r="G66" i="4"/>
  <c r="F66" i="4"/>
  <c r="H60" i="4"/>
  <c r="G60" i="4"/>
  <c r="F60" i="4"/>
  <c r="H54" i="4"/>
  <c r="G54" i="4"/>
  <c r="G46" i="4" s="1"/>
  <c r="G119" i="4" s="1"/>
  <c r="F54" i="4"/>
  <c r="H48" i="4"/>
  <c r="G48" i="4"/>
  <c r="F48" i="4"/>
  <c r="H114" i="5"/>
  <c r="G114" i="5"/>
  <c r="F114" i="5"/>
  <c r="H108" i="5"/>
  <c r="G108" i="5"/>
  <c r="F108" i="5"/>
  <c r="H102" i="5"/>
  <c r="G102" i="5"/>
  <c r="F102" i="5"/>
  <c r="H96" i="5"/>
  <c r="G96" i="5"/>
  <c r="F96" i="5"/>
  <c r="H90" i="5"/>
  <c r="G90" i="5"/>
  <c r="F90" i="5"/>
  <c r="H84" i="5"/>
  <c r="G84" i="5"/>
  <c r="F84" i="5"/>
  <c r="H78" i="5"/>
  <c r="G78" i="5"/>
  <c r="F78" i="5"/>
  <c r="H72" i="5"/>
  <c r="G72" i="5"/>
  <c r="F72" i="5"/>
  <c r="H66" i="5"/>
  <c r="G66" i="5"/>
  <c r="F66" i="5"/>
  <c r="H60" i="5"/>
  <c r="G60" i="5"/>
  <c r="F60" i="5"/>
  <c r="H54" i="5"/>
  <c r="G54" i="5"/>
  <c r="F54" i="5"/>
  <c r="H48" i="5"/>
  <c r="G48" i="5"/>
  <c r="G46" i="5" s="1"/>
  <c r="G119" i="5" s="1"/>
  <c r="F48" i="5"/>
  <c r="H114" i="6"/>
  <c r="G114" i="6"/>
  <c r="F114" i="6"/>
  <c r="H108" i="6"/>
  <c r="G108" i="6"/>
  <c r="F108" i="6"/>
  <c r="H102" i="6"/>
  <c r="G102" i="6"/>
  <c r="F102" i="6"/>
  <c r="H96" i="6"/>
  <c r="G96" i="6"/>
  <c r="F96" i="6"/>
  <c r="H90" i="6"/>
  <c r="G90" i="6"/>
  <c r="F90" i="6"/>
  <c r="H84" i="6"/>
  <c r="G84" i="6"/>
  <c r="F84" i="6"/>
  <c r="H78" i="6"/>
  <c r="G78" i="6"/>
  <c r="F78" i="6"/>
  <c r="H72" i="6"/>
  <c r="G72" i="6"/>
  <c r="F72" i="6"/>
  <c r="H66" i="6"/>
  <c r="G66" i="6"/>
  <c r="F66" i="6"/>
  <c r="H60" i="6"/>
  <c r="G60" i="6"/>
  <c r="F60" i="6"/>
  <c r="H54" i="6"/>
  <c r="G54" i="6"/>
  <c r="F54" i="6"/>
  <c r="H48" i="6"/>
  <c r="G48" i="6"/>
  <c r="F48" i="6"/>
  <c r="H114" i="7"/>
  <c r="G114" i="7"/>
  <c r="F114" i="7"/>
  <c r="H108" i="7"/>
  <c r="G108" i="7"/>
  <c r="F108" i="7"/>
  <c r="H102" i="7"/>
  <c r="G102" i="7"/>
  <c r="F102" i="7"/>
  <c r="H96" i="7"/>
  <c r="G96" i="7"/>
  <c r="F96" i="7"/>
  <c r="H90" i="7"/>
  <c r="G90" i="7"/>
  <c r="F90" i="7"/>
  <c r="H84" i="7"/>
  <c r="G84" i="7"/>
  <c r="F84" i="7"/>
  <c r="H78" i="7"/>
  <c r="G78" i="7"/>
  <c r="F78" i="7"/>
  <c r="H72" i="7"/>
  <c r="G72" i="7"/>
  <c r="F72" i="7"/>
  <c r="H66" i="7"/>
  <c r="G66" i="7"/>
  <c r="F66" i="7"/>
  <c r="H60" i="7"/>
  <c r="G60" i="7"/>
  <c r="F60" i="7"/>
  <c r="H54" i="7"/>
  <c r="G54" i="7"/>
  <c r="F54" i="7"/>
  <c r="H48" i="7"/>
  <c r="G48" i="7"/>
  <c r="G46" i="7" s="1"/>
  <c r="G119" i="7" s="1"/>
  <c r="F48" i="7"/>
  <c r="H114" i="8"/>
  <c r="G114" i="8"/>
  <c r="F114" i="8"/>
  <c r="H108" i="8"/>
  <c r="G108" i="8"/>
  <c r="F108" i="8"/>
  <c r="H102" i="8"/>
  <c r="G102" i="8"/>
  <c r="F102" i="8"/>
  <c r="H96" i="8"/>
  <c r="G96" i="8"/>
  <c r="F96" i="8"/>
  <c r="H90" i="8"/>
  <c r="G90" i="8"/>
  <c r="F90" i="8"/>
  <c r="H84" i="8"/>
  <c r="G84" i="8"/>
  <c r="F84" i="8"/>
  <c r="H78" i="8"/>
  <c r="G78" i="8"/>
  <c r="F78" i="8"/>
  <c r="H72" i="8"/>
  <c r="G72" i="8"/>
  <c r="F72" i="8"/>
  <c r="H66" i="8"/>
  <c r="G66" i="8"/>
  <c r="F66" i="8"/>
  <c r="H60" i="8"/>
  <c r="G60" i="8"/>
  <c r="F60" i="8"/>
  <c r="H54" i="8"/>
  <c r="H46" i="8" s="1"/>
  <c r="H119" i="8" s="1"/>
  <c r="G54" i="8"/>
  <c r="F54" i="8"/>
  <c r="H48" i="8"/>
  <c r="G48" i="8"/>
  <c r="F48" i="8"/>
  <c r="H114" i="9"/>
  <c r="G114" i="9"/>
  <c r="F114" i="9"/>
  <c r="H108" i="9"/>
  <c r="G108" i="9"/>
  <c r="F108" i="9"/>
  <c r="H102" i="9"/>
  <c r="G102" i="9"/>
  <c r="F102" i="9"/>
  <c r="H96" i="9"/>
  <c r="G96" i="9"/>
  <c r="F96" i="9"/>
  <c r="H90" i="9"/>
  <c r="G90" i="9"/>
  <c r="F90" i="9"/>
  <c r="H84" i="9"/>
  <c r="G84" i="9"/>
  <c r="F84" i="9"/>
  <c r="H78" i="9"/>
  <c r="G78" i="9"/>
  <c r="F78" i="9"/>
  <c r="H72" i="9"/>
  <c r="G72" i="9"/>
  <c r="F72" i="9"/>
  <c r="H66" i="9"/>
  <c r="G66" i="9"/>
  <c r="F66" i="9"/>
  <c r="H60" i="9"/>
  <c r="G60" i="9"/>
  <c r="F60" i="9"/>
  <c r="H54" i="9"/>
  <c r="G54" i="9"/>
  <c r="F54" i="9"/>
  <c r="H48" i="9"/>
  <c r="G48" i="9"/>
  <c r="G46" i="9" s="1"/>
  <c r="G119" i="9" s="1"/>
  <c r="F48" i="9"/>
  <c r="H114" i="10"/>
  <c r="G114" i="10"/>
  <c r="F114" i="10"/>
  <c r="H108" i="10"/>
  <c r="G108" i="10"/>
  <c r="F108" i="10"/>
  <c r="H102" i="10"/>
  <c r="G102" i="10"/>
  <c r="F102" i="10"/>
  <c r="H96" i="10"/>
  <c r="G96" i="10"/>
  <c r="F96" i="10"/>
  <c r="H90" i="10"/>
  <c r="G90" i="10"/>
  <c r="F90" i="10"/>
  <c r="H84" i="10"/>
  <c r="G84" i="10"/>
  <c r="F84" i="10"/>
  <c r="H78" i="10"/>
  <c r="G78" i="10"/>
  <c r="F78" i="10"/>
  <c r="H72" i="10"/>
  <c r="G72" i="10"/>
  <c r="F72" i="10"/>
  <c r="H66" i="10"/>
  <c r="G66" i="10"/>
  <c r="F66" i="10"/>
  <c r="H60" i="10"/>
  <c r="G60" i="10"/>
  <c r="F60" i="10"/>
  <c r="H54" i="10"/>
  <c r="G54" i="10"/>
  <c r="F54" i="10"/>
  <c r="H48" i="10"/>
  <c r="G48" i="10"/>
  <c r="F48" i="10"/>
  <c r="H114" i="11"/>
  <c r="G114" i="11"/>
  <c r="F114" i="11"/>
  <c r="H108" i="11"/>
  <c r="G108" i="11"/>
  <c r="F108" i="11"/>
  <c r="H102" i="11"/>
  <c r="G102" i="11"/>
  <c r="F102" i="11"/>
  <c r="H96" i="11"/>
  <c r="G96" i="11"/>
  <c r="F96" i="11"/>
  <c r="H90" i="11"/>
  <c r="G90" i="11"/>
  <c r="F90" i="11"/>
  <c r="H84" i="11"/>
  <c r="G84" i="11"/>
  <c r="F84" i="11"/>
  <c r="H78" i="11"/>
  <c r="G78" i="11"/>
  <c r="F78" i="11"/>
  <c r="H72" i="11"/>
  <c r="G72" i="11"/>
  <c r="F72" i="11"/>
  <c r="H66" i="11"/>
  <c r="G66" i="11"/>
  <c r="F66" i="11"/>
  <c r="H60" i="11"/>
  <c r="G60" i="11"/>
  <c r="F60" i="11"/>
  <c r="H54" i="11"/>
  <c r="G54" i="11"/>
  <c r="F54" i="11"/>
  <c r="H48" i="11"/>
  <c r="H46" i="11" s="1"/>
  <c r="H119" i="11" s="1"/>
  <c r="G48" i="11"/>
  <c r="F48" i="11"/>
  <c r="H114" i="12"/>
  <c r="G114" i="12"/>
  <c r="F114" i="12"/>
  <c r="H108" i="12"/>
  <c r="G108" i="12"/>
  <c r="F108" i="12"/>
  <c r="H102" i="12"/>
  <c r="G102" i="12"/>
  <c r="F102" i="12"/>
  <c r="H96" i="12"/>
  <c r="G96" i="12"/>
  <c r="F96" i="12"/>
  <c r="H90" i="12"/>
  <c r="G90" i="12"/>
  <c r="F90" i="12"/>
  <c r="H84" i="12"/>
  <c r="G84" i="12"/>
  <c r="F84" i="12"/>
  <c r="H78" i="12"/>
  <c r="G78" i="12"/>
  <c r="F78" i="12"/>
  <c r="H72" i="12"/>
  <c r="G72" i="12"/>
  <c r="F72" i="12"/>
  <c r="H66" i="12"/>
  <c r="G66" i="12"/>
  <c r="F66" i="12"/>
  <c r="H60" i="12"/>
  <c r="G60" i="12"/>
  <c r="F60" i="12"/>
  <c r="H54" i="12"/>
  <c r="G54" i="12"/>
  <c r="F54" i="12"/>
  <c r="H48" i="12"/>
  <c r="G48" i="12"/>
  <c r="F48" i="12"/>
  <c r="H114" i="13"/>
  <c r="G114" i="13"/>
  <c r="F114" i="13"/>
  <c r="H108" i="13"/>
  <c r="G108" i="13"/>
  <c r="F108" i="13"/>
  <c r="H102" i="13"/>
  <c r="G102" i="13"/>
  <c r="F102" i="13"/>
  <c r="H96" i="13"/>
  <c r="G96" i="13"/>
  <c r="F96" i="13"/>
  <c r="H90" i="13"/>
  <c r="G90" i="13"/>
  <c r="F90" i="13"/>
  <c r="H84" i="13"/>
  <c r="G84" i="13"/>
  <c r="F84" i="13"/>
  <c r="H78" i="13"/>
  <c r="G78" i="13"/>
  <c r="F78" i="13"/>
  <c r="H72" i="13"/>
  <c r="G72" i="13"/>
  <c r="F72" i="13"/>
  <c r="H66" i="13"/>
  <c r="G66" i="13"/>
  <c r="F66" i="13"/>
  <c r="H60" i="13"/>
  <c r="G60" i="13"/>
  <c r="F60" i="13"/>
  <c r="H54" i="13"/>
  <c r="G54" i="13"/>
  <c r="G46" i="13" s="1"/>
  <c r="G119" i="13" s="1"/>
  <c r="F54" i="13"/>
  <c r="H48" i="13"/>
  <c r="G48" i="13"/>
  <c r="F48" i="13"/>
  <c r="H114" i="14"/>
  <c r="G114" i="14"/>
  <c r="F114" i="14"/>
  <c r="H108" i="14"/>
  <c r="G108" i="14"/>
  <c r="F108" i="14"/>
  <c r="H102" i="14"/>
  <c r="G102" i="14"/>
  <c r="F102" i="14"/>
  <c r="H96" i="14"/>
  <c r="G96" i="14"/>
  <c r="F96" i="14"/>
  <c r="H90" i="14"/>
  <c r="G90" i="14"/>
  <c r="F90" i="14"/>
  <c r="H84" i="14"/>
  <c r="G84" i="14"/>
  <c r="F84" i="14"/>
  <c r="H78" i="14"/>
  <c r="G78" i="14"/>
  <c r="F78" i="14"/>
  <c r="H72" i="14"/>
  <c r="G72" i="14"/>
  <c r="F72" i="14"/>
  <c r="H66" i="14"/>
  <c r="G66" i="14"/>
  <c r="F66" i="14"/>
  <c r="H60" i="14"/>
  <c r="G60" i="14"/>
  <c r="F60" i="14"/>
  <c r="H54" i="14"/>
  <c r="G54" i="14"/>
  <c r="F54" i="14"/>
  <c r="H48" i="14"/>
  <c r="G48" i="14"/>
  <c r="F48" i="14"/>
  <c r="H114" i="15"/>
  <c r="G114" i="15"/>
  <c r="F114" i="15"/>
  <c r="H108" i="15"/>
  <c r="G108" i="15"/>
  <c r="F108" i="15"/>
  <c r="H102" i="15"/>
  <c r="G102" i="15"/>
  <c r="F102" i="15"/>
  <c r="H96" i="15"/>
  <c r="G96" i="15"/>
  <c r="F96" i="15"/>
  <c r="H90" i="15"/>
  <c r="G90" i="15"/>
  <c r="F90" i="15"/>
  <c r="H84" i="15"/>
  <c r="G84" i="15"/>
  <c r="F84" i="15"/>
  <c r="H78" i="15"/>
  <c r="G78" i="15"/>
  <c r="F78" i="15"/>
  <c r="H72" i="15"/>
  <c r="G72" i="15"/>
  <c r="F72" i="15"/>
  <c r="H66" i="15"/>
  <c r="G66" i="15"/>
  <c r="F66" i="15"/>
  <c r="H60" i="15"/>
  <c r="G60" i="15"/>
  <c r="F60" i="15"/>
  <c r="H54" i="15"/>
  <c r="G54" i="15"/>
  <c r="F54" i="15"/>
  <c r="F46" i="15" s="1"/>
  <c r="F119" i="15" s="1"/>
  <c r="H48" i="15"/>
  <c r="G48" i="15"/>
  <c r="F48" i="15"/>
  <c r="H114" i="16"/>
  <c r="G114" i="16"/>
  <c r="F114" i="16"/>
  <c r="H108" i="16"/>
  <c r="G108" i="16"/>
  <c r="F108" i="16"/>
  <c r="H102" i="16"/>
  <c r="G102" i="16"/>
  <c r="F102" i="16"/>
  <c r="H96" i="16"/>
  <c r="G96" i="16"/>
  <c r="F96" i="16"/>
  <c r="H90" i="16"/>
  <c r="G90" i="16"/>
  <c r="F90" i="16"/>
  <c r="H84" i="16"/>
  <c r="G84" i="16"/>
  <c r="F84" i="16"/>
  <c r="H78" i="16"/>
  <c r="G78" i="16"/>
  <c r="F78" i="16"/>
  <c r="H72" i="16"/>
  <c r="G72" i="16"/>
  <c r="F72" i="16"/>
  <c r="H66" i="16"/>
  <c r="G66" i="16"/>
  <c r="F66" i="16"/>
  <c r="H60" i="16"/>
  <c r="G60" i="16"/>
  <c r="F60" i="16"/>
  <c r="H54" i="16"/>
  <c r="G54" i="16"/>
  <c r="F54" i="16"/>
  <c r="H48" i="16"/>
  <c r="G48" i="16"/>
  <c r="F48" i="16"/>
  <c r="H114" i="17"/>
  <c r="G114" i="17"/>
  <c r="F114" i="17"/>
  <c r="H108" i="17"/>
  <c r="G108" i="17"/>
  <c r="F108" i="17"/>
  <c r="H102" i="17"/>
  <c r="G102" i="17"/>
  <c r="F102" i="17"/>
  <c r="H96" i="17"/>
  <c r="G96" i="17"/>
  <c r="F96" i="17"/>
  <c r="H90" i="17"/>
  <c r="G90" i="17"/>
  <c r="F90" i="17"/>
  <c r="H84" i="17"/>
  <c r="G84" i="17"/>
  <c r="F84" i="17"/>
  <c r="H78" i="17"/>
  <c r="G78" i="17"/>
  <c r="F78" i="17"/>
  <c r="H72" i="17"/>
  <c r="G72" i="17"/>
  <c r="F72" i="17"/>
  <c r="H66" i="17"/>
  <c r="G66" i="17"/>
  <c r="F66" i="17"/>
  <c r="H60" i="17"/>
  <c r="G60" i="17"/>
  <c r="F60" i="17"/>
  <c r="H54" i="17"/>
  <c r="G54" i="17"/>
  <c r="F54" i="17"/>
  <c r="H48" i="17"/>
  <c r="G48" i="17"/>
  <c r="F48" i="17"/>
  <c r="H114" i="18"/>
  <c r="G114" i="18"/>
  <c r="F114" i="18"/>
  <c r="H108" i="18"/>
  <c r="G108" i="18"/>
  <c r="F108" i="18"/>
  <c r="H102" i="18"/>
  <c r="G102" i="18"/>
  <c r="F102" i="18"/>
  <c r="H96" i="18"/>
  <c r="G96" i="18"/>
  <c r="F96" i="18"/>
  <c r="H90" i="18"/>
  <c r="G90" i="18"/>
  <c r="F90" i="18"/>
  <c r="H84" i="18"/>
  <c r="G84" i="18"/>
  <c r="F84" i="18"/>
  <c r="H78" i="18"/>
  <c r="G78" i="18"/>
  <c r="F78" i="18"/>
  <c r="H72" i="18"/>
  <c r="G72" i="18"/>
  <c r="F72" i="18"/>
  <c r="H66" i="18"/>
  <c r="G66" i="18"/>
  <c r="F66" i="18"/>
  <c r="H60" i="18"/>
  <c r="G60" i="18"/>
  <c r="F60" i="18"/>
  <c r="H54" i="18"/>
  <c r="G54" i="18"/>
  <c r="F54" i="18"/>
  <c r="H48" i="18"/>
  <c r="G48" i="18"/>
  <c r="F48" i="18"/>
  <c r="H114" i="19"/>
  <c r="G114" i="19"/>
  <c r="F114" i="19"/>
  <c r="H108" i="19"/>
  <c r="G108" i="19"/>
  <c r="F108" i="19"/>
  <c r="H102" i="19"/>
  <c r="G102" i="19"/>
  <c r="F102" i="19"/>
  <c r="H96" i="19"/>
  <c r="G96" i="19"/>
  <c r="F96" i="19"/>
  <c r="H90" i="19"/>
  <c r="G90" i="19"/>
  <c r="F90" i="19"/>
  <c r="H84" i="19"/>
  <c r="G84" i="19"/>
  <c r="F84" i="19"/>
  <c r="H78" i="19"/>
  <c r="G78" i="19"/>
  <c r="F78" i="19"/>
  <c r="H72" i="19"/>
  <c r="G72" i="19"/>
  <c r="F72" i="19"/>
  <c r="H66" i="19"/>
  <c r="G66" i="19"/>
  <c r="F66" i="19"/>
  <c r="H60" i="19"/>
  <c r="G60" i="19"/>
  <c r="F60" i="19"/>
  <c r="H54" i="19"/>
  <c r="G54" i="19"/>
  <c r="F54" i="19"/>
  <c r="F46" i="19" s="1"/>
  <c r="F119" i="19" s="1"/>
  <c r="H48" i="19"/>
  <c r="G48" i="19"/>
  <c r="F48" i="19"/>
  <c r="H114" i="20"/>
  <c r="G114" i="20"/>
  <c r="F114" i="20"/>
  <c r="H108" i="20"/>
  <c r="G108" i="20"/>
  <c r="F108" i="20"/>
  <c r="H102" i="20"/>
  <c r="G102" i="20"/>
  <c r="F102" i="20"/>
  <c r="H96" i="20"/>
  <c r="G96" i="20"/>
  <c r="F96" i="20"/>
  <c r="H90" i="20"/>
  <c r="G90" i="20"/>
  <c r="F90" i="20"/>
  <c r="H84" i="20"/>
  <c r="G84" i="20"/>
  <c r="F84" i="20"/>
  <c r="H78" i="20"/>
  <c r="G78" i="20"/>
  <c r="F78" i="20"/>
  <c r="H72" i="20"/>
  <c r="G72" i="20"/>
  <c r="F72" i="20"/>
  <c r="H66" i="20"/>
  <c r="G66" i="20"/>
  <c r="F66" i="20"/>
  <c r="H60" i="20"/>
  <c r="G60" i="20"/>
  <c r="F60" i="20"/>
  <c r="H54" i="20"/>
  <c r="G54" i="20"/>
  <c r="F54" i="20"/>
  <c r="H48" i="20"/>
  <c r="G48" i="20"/>
  <c r="F48" i="20"/>
  <c r="H114" i="21"/>
  <c r="G114" i="21"/>
  <c r="F114" i="21"/>
  <c r="H108" i="21"/>
  <c r="G108" i="21"/>
  <c r="F108" i="21"/>
  <c r="H102" i="21"/>
  <c r="G102" i="21"/>
  <c r="F102" i="21"/>
  <c r="H96" i="21"/>
  <c r="G96" i="21"/>
  <c r="F96" i="21"/>
  <c r="H90" i="21"/>
  <c r="G90" i="21"/>
  <c r="F90" i="21"/>
  <c r="H84" i="21"/>
  <c r="G84" i="21"/>
  <c r="F84" i="21"/>
  <c r="H78" i="21"/>
  <c r="G78" i="21"/>
  <c r="F78" i="21"/>
  <c r="H72" i="21"/>
  <c r="G72" i="21"/>
  <c r="F72" i="21"/>
  <c r="H66" i="21"/>
  <c r="G66" i="21"/>
  <c r="F66" i="21"/>
  <c r="H60" i="21"/>
  <c r="G60" i="21"/>
  <c r="F60" i="21"/>
  <c r="H54" i="21"/>
  <c r="G54" i="21"/>
  <c r="F54" i="21"/>
  <c r="H48" i="21"/>
  <c r="G48" i="21"/>
  <c r="G46" i="21" s="1"/>
  <c r="G119" i="21" s="1"/>
  <c r="F48" i="21"/>
  <c r="H114" i="1"/>
  <c r="G114" i="1"/>
  <c r="F114" i="1"/>
  <c r="H108" i="1"/>
  <c r="G108" i="1"/>
  <c r="F108" i="1"/>
  <c r="H102" i="1"/>
  <c r="G102" i="1"/>
  <c r="F102" i="1"/>
  <c r="H96" i="1"/>
  <c r="G96" i="1"/>
  <c r="F96" i="1"/>
  <c r="H90" i="1"/>
  <c r="G90" i="1"/>
  <c r="F90" i="1"/>
  <c r="H84" i="1"/>
  <c r="G84" i="1"/>
  <c r="F84" i="1"/>
  <c r="H78" i="1"/>
  <c r="G78" i="1"/>
  <c r="F78" i="1"/>
  <c r="H72" i="1"/>
  <c r="G72" i="1"/>
  <c r="F72" i="1"/>
  <c r="H66" i="1"/>
  <c r="G66" i="1"/>
  <c r="F66" i="1"/>
  <c r="H60" i="1"/>
  <c r="G60" i="1"/>
  <c r="F60" i="1"/>
  <c r="H54" i="1"/>
  <c r="G54" i="1"/>
  <c r="F54" i="1"/>
  <c r="H48" i="1"/>
  <c r="G48" i="1"/>
  <c r="F48" i="1"/>
  <c r="F46" i="1" s="1"/>
  <c r="F119" i="1" s="1"/>
  <c r="F43" i="4"/>
  <c r="H43" i="6"/>
  <c r="F43" i="8"/>
  <c r="F43" i="12"/>
  <c r="H43" i="14"/>
  <c r="F43" i="16"/>
  <c r="F43" i="20"/>
  <c r="H43" i="1"/>
  <c r="H41" i="2"/>
  <c r="G41" i="2"/>
  <c r="F41" i="2"/>
  <c r="H41" i="3"/>
  <c r="G41" i="3"/>
  <c r="F41" i="3"/>
  <c r="H41" i="4"/>
  <c r="G41" i="4"/>
  <c r="G43" i="4" s="1"/>
  <c r="F41" i="4"/>
  <c r="H41" i="5"/>
  <c r="G41" i="5"/>
  <c r="F41" i="5"/>
  <c r="H41" i="6"/>
  <c r="G41" i="6"/>
  <c r="F41" i="6"/>
  <c r="H41" i="7"/>
  <c r="G41" i="7"/>
  <c r="F41" i="7"/>
  <c r="H41" i="8"/>
  <c r="G41" i="8"/>
  <c r="F41" i="8"/>
  <c r="H41" i="9"/>
  <c r="H43" i="9" s="1"/>
  <c r="H44" i="9" s="1"/>
  <c r="G41" i="9"/>
  <c r="F41" i="9"/>
  <c r="H41" i="10"/>
  <c r="G41" i="10"/>
  <c r="F41" i="10"/>
  <c r="H41" i="11"/>
  <c r="G41" i="11"/>
  <c r="F41" i="11"/>
  <c r="H41" i="12"/>
  <c r="G41" i="12"/>
  <c r="G43" i="12" s="1"/>
  <c r="F41" i="12"/>
  <c r="H41" i="13"/>
  <c r="G41" i="13"/>
  <c r="F41" i="13"/>
  <c r="H41" i="14"/>
  <c r="G41" i="14"/>
  <c r="G43" i="14" s="1"/>
  <c r="G44" i="14" s="1"/>
  <c r="F41" i="14"/>
  <c r="H41" i="15"/>
  <c r="G41" i="15"/>
  <c r="F41" i="15"/>
  <c r="H41" i="16"/>
  <c r="G41" i="16"/>
  <c r="F41" i="16"/>
  <c r="H41" i="17"/>
  <c r="H43" i="17" s="1"/>
  <c r="H44" i="17" s="1"/>
  <c r="G41" i="17"/>
  <c r="F41" i="17"/>
  <c r="H41" i="18"/>
  <c r="G41" i="18"/>
  <c r="F41" i="18"/>
  <c r="H41" i="19"/>
  <c r="G41" i="19"/>
  <c r="F41" i="19"/>
  <c r="H41" i="20"/>
  <c r="G41" i="20"/>
  <c r="G43" i="20" s="1"/>
  <c r="F41" i="20"/>
  <c r="H41" i="21"/>
  <c r="G41" i="21"/>
  <c r="F41" i="21"/>
  <c r="H41" i="1"/>
  <c r="G41" i="1"/>
  <c r="G43" i="1" s="1"/>
  <c r="G44" i="1" s="1"/>
  <c r="F41" i="1"/>
  <c r="H33" i="2"/>
  <c r="H43" i="2" s="1"/>
  <c r="G33" i="2"/>
  <c r="G43" i="2" s="1"/>
  <c r="F33" i="2"/>
  <c r="F43" i="2" s="1"/>
  <c r="F44" i="2" s="1"/>
  <c r="H33" i="3"/>
  <c r="H43" i="3" s="1"/>
  <c r="G33" i="3"/>
  <c r="G43" i="3" s="1"/>
  <c r="F33" i="3"/>
  <c r="F43" i="3" s="1"/>
  <c r="H33" i="4"/>
  <c r="H43" i="4" s="1"/>
  <c r="H44" i="4" s="1"/>
  <c r="G33" i="4"/>
  <c r="F33" i="4"/>
  <c r="H33" i="5"/>
  <c r="H43" i="5" s="1"/>
  <c r="G33" i="5"/>
  <c r="G43" i="5" s="1"/>
  <c r="G44" i="5" s="1"/>
  <c r="F33" i="5"/>
  <c r="F43" i="5" s="1"/>
  <c r="F44" i="5" s="1"/>
  <c r="H33" i="6"/>
  <c r="G33" i="6"/>
  <c r="G43" i="6" s="1"/>
  <c r="F33" i="6"/>
  <c r="F43" i="6" s="1"/>
  <c r="F44" i="6" s="1"/>
  <c r="H33" i="7"/>
  <c r="H43" i="7" s="1"/>
  <c r="G33" i="7"/>
  <c r="G43" i="7" s="1"/>
  <c r="F33" i="7"/>
  <c r="F43" i="7" s="1"/>
  <c r="H33" i="8"/>
  <c r="H43" i="8" s="1"/>
  <c r="H44" i="8" s="1"/>
  <c r="G33" i="8"/>
  <c r="G43" i="8" s="1"/>
  <c r="F33" i="8"/>
  <c r="H33" i="9"/>
  <c r="G33" i="9"/>
  <c r="G43" i="9" s="1"/>
  <c r="G44" i="9" s="1"/>
  <c r="F33" i="9"/>
  <c r="F43" i="9" s="1"/>
  <c r="F44" i="9" s="1"/>
  <c r="H33" i="10"/>
  <c r="H43" i="10" s="1"/>
  <c r="G33" i="10"/>
  <c r="G43" i="10" s="1"/>
  <c r="F33" i="10"/>
  <c r="F43" i="10" s="1"/>
  <c r="F44" i="10" s="1"/>
  <c r="H33" i="11"/>
  <c r="H43" i="11" s="1"/>
  <c r="G33" i="11"/>
  <c r="G43" i="11" s="1"/>
  <c r="F33" i="11"/>
  <c r="F43" i="11" s="1"/>
  <c r="H33" i="12"/>
  <c r="H43" i="12" s="1"/>
  <c r="H44" i="12" s="1"/>
  <c r="G33" i="12"/>
  <c r="F33" i="12"/>
  <c r="H33" i="13"/>
  <c r="H43" i="13" s="1"/>
  <c r="G33" i="13"/>
  <c r="G43" i="13" s="1"/>
  <c r="G44" i="13" s="1"/>
  <c r="F33" i="13"/>
  <c r="F43" i="13" s="1"/>
  <c r="F44" i="13" s="1"/>
  <c r="H33" i="14"/>
  <c r="G33" i="14"/>
  <c r="F33" i="14"/>
  <c r="F43" i="14" s="1"/>
  <c r="F44" i="14" s="1"/>
  <c r="H33" i="15"/>
  <c r="H43" i="15" s="1"/>
  <c r="G33" i="15"/>
  <c r="G43" i="15" s="1"/>
  <c r="F33" i="15"/>
  <c r="F43" i="15" s="1"/>
  <c r="H33" i="16"/>
  <c r="H43" i="16" s="1"/>
  <c r="H44" i="16" s="1"/>
  <c r="G33" i="16"/>
  <c r="G43" i="16" s="1"/>
  <c r="F33" i="16"/>
  <c r="H33" i="17"/>
  <c r="G33" i="17"/>
  <c r="G43" i="17" s="1"/>
  <c r="G44" i="17" s="1"/>
  <c r="F33" i="17"/>
  <c r="F43" i="17" s="1"/>
  <c r="F44" i="17" s="1"/>
  <c r="H33" i="18"/>
  <c r="H43" i="18" s="1"/>
  <c r="G33" i="18"/>
  <c r="G43" i="18" s="1"/>
  <c r="F33" i="18"/>
  <c r="F43" i="18" s="1"/>
  <c r="F44" i="18" s="1"/>
  <c r="H33" i="19"/>
  <c r="H43" i="19" s="1"/>
  <c r="G33" i="19"/>
  <c r="G43" i="19" s="1"/>
  <c r="F33" i="19"/>
  <c r="F43" i="19" s="1"/>
  <c r="H33" i="20"/>
  <c r="H43" i="20" s="1"/>
  <c r="H44" i="20" s="1"/>
  <c r="G33" i="20"/>
  <c r="F33" i="20"/>
  <c r="H33" i="21"/>
  <c r="H43" i="21" s="1"/>
  <c r="G33" i="21"/>
  <c r="G43" i="21" s="1"/>
  <c r="G44" i="21" s="1"/>
  <c r="F33" i="21"/>
  <c r="F43" i="21" s="1"/>
  <c r="F44" i="21" s="1"/>
  <c r="H33" i="1"/>
  <c r="G33" i="1"/>
  <c r="F33" i="1"/>
  <c r="F43" i="1" s="1"/>
  <c r="F44" i="1" s="1"/>
  <c r="H31" i="3"/>
  <c r="H44" i="3" s="1"/>
  <c r="G31" i="4"/>
  <c r="G44" i="4" s="1"/>
  <c r="F31" i="5"/>
  <c r="H31" i="7"/>
  <c r="G31" i="8"/>
  <c r="G44" i="8" s="1"/>
  <c r="F31" i="9"/>
  <c r="H31" i="11"/>
  <c r="H44" i="11" s="1"/>
  <c r="G31" i="12"/>
  <c r="G44" i="12" s="1"/>
  <c r="F31" i="13"/>
  <c r="H31" i="15"/>
  <c r="G31" i="16"/>
  <c r="F31" i="17"/>
  <c r="H31" i="19"/>
  <c r="H44" i="19" s="1"/>
  <c r="G31" i="20"/>
  <c r="G31" i="21"/>
  <c r="F31" i="21"/>
  <c r="H21" i="2"/>
  <c r="G21" i="2"/>
  <c r="F21" i="2"/>
  <c r="F31" i="2" s="1"/>
  <c r="H21" i="3"/>
  <c r="G21" i="3"/>
  <c r="F21" i="3"/>
  <c r="H21" i="4"/>
  <c r="G21" i="4"/>
  <c r="F21" i="4"/>
  <c r="H21" i="5"/>
  <c r="G21" i="5"/>
  <c r="G31" i="5" s="1"/>
  <c r="F21" i="5"/>
  <c r="H21" i="6"/>
  <c r="G21" i="6"/>
  <c r="F21" i="6"/>
  <c r="H21" i="7"/>
  <c r="G21" i="7"/>
  <c r="F21" i="7"/>
  <c r="H21" i="8"/>
  <c r="H31" i="8" s="1"/>
  <c r="G21" i="8"/>
  <c r="F21" i="8"/>
  <c r="H21" i="9"/>
  <c r="G21" i="9"/>
  <c r="F21" i="9"/>
  <c r="H21" i="10"/>
  <c r="G21" i="10"/>
  <c r="F21" i="10"/>
  <c r="F31" i="10" s="1"/>
  <c r="H21" i="11"/>
  <c r="G21" i="11"/>
  <c r="F21" i="11"/>
  <c r="H21" i="12"/>
  <c r="G21" i="12"/>
  <c r="F21" i="12"/>
  <c r="H21" i="13"/>
  <c r="G21" i="13"/>
  <c r="G31" i="13" s="1"/>
  <c r="F21" i="13"/>
  <c r="H21" i="14"/>
  <c r="G21" i="14"/>
  <c r="F21" i="14"/>
  <c r="H21" i="15"/>
  <c r="G21" i="15"/>
  <c r="F21" i="15"/>
  <c r="H21" i="16"/>
  <c r="H31" i="16" s="1"/>
  <c r="G21" i="16"/>
  <c r="F21" i="16"/>
  <c r="H21" i="17"/>
  <c r="G21" i="17"/>
  <c r="F21" i="17"/>
  <c r="H21" i="18"/>
  <c r="G21" i="18"/>
  <c r="F21" i="18"/>
  <c r="F31" i="18" s="1"/>
  <c r="H21" i="19"/>
  <c r="G21" i="19"/>
  <c r="F21" i="19"/>
  <c r="H21" i="20"/>
  <c r="G21" i="20"/>
  <c r="F21" i="20"/>
  <c r="F31" i="20" s="1"/>
  <c r="F44" i="20" s="1"/>
  <c r="H21" i="21"/>
  <c r="G21" i="21"/>
  <c r="F21" i="21"/>
  <c r="H21" i="1"/>
  <c r="G21" i="1"/>
  <c r="F21" i="1"/>
  <c r="H7" i="2"/>
  <c r="H31" i="2" s="1"/>
  <c r="G7" i="2"/>
  <c r="G31" i="2" s="1"/>
  <c r="F7" i="2"/>
  <c r="H7" i="3"/>
  <c r="G7" i="3"/>
  <c r="G31" i="3" s="1"/>
  <c r="G44" i="3" s="1"/>
  <c r="F7" i="3"/>
  <c r="F31" i="3" s="1"/>
  <c r="H7" i="4"/>
  <c r="H31" i="4" s="1"/>
  <c r="G7" i="4"/>
  <c r="F7" i="4"/>
  <c r="F31" i="4" s="1"/>
  <c r="F44" i="4" s="1"/>
  <c r="H7" i="5"/>
  <c r="H31" i="5" s="1"/>
  <c r="G7" i="5"/>
  <c r="F7" i="5"/>
  <c r="H7" i="6"/>
  <c r="H31" i="6" s="1"/>
  <c r="G7" i="6"/>
  <c r="G31" i="6" s="1"/>
  <c r="F7" i="6"/>
  <c r="F31" i="6" s="1"/>
  <c r="H7" i="7"/>
  <c r="G7" i="7"/>
  <c r="G31" i="7" s="1"/>
  <c r="G44" i="7" s="1"/>
  <c r="F7" i="7"/>
  <c r="F31" i="7" s="1"/>
  <c r="H7" i="8"/>
  <c r="G7" i="8"/>
  <c r="F7" i="8"/>
  <c r="F31" i="8" s="1"/>
  <c r="F44" i="8" s="1"/>
  <c r="H7" i="9"/>
  <c r="H31" i="9" s="1"/>
  <c r="G7" i="9"/>
  <c r="G31" i="9" s="1"/>
  <c r="F7" i="9"/>
  <c r="H7" i="10"/>
  <c r="H31" i="10" s="1"/>
  <c r="G7" i="10"/>
  <c r="G31" i="10" s="1"/>
  <c r="F7" i="10"/>
  <c r="H7" i="11"/>
  <c r="G7" i="11"/>
  <c r="G31" i="11" s="1"/>
  <c r="G44" i="11" s="1"/>
  <c r="F7" i="11"/>
  <c r="F31" i="11" s="1"/>
  <c r="H7" i="12"/>
  <c r="H31" i="12" s="1"/>
  <c r="G7" i="12"/>
  <c r="F7" i="12"/>
  <c r="F31" i="12" s="1"/>
  <c r="F44" i="12" s="1"/>
  <c r="H7" i="13"/>
  <c r="H31" i="13" s="1"/>
  <c r="G7" i="13"/>
  <c r="F7" i="13"/>
  <c r="H7" i="14"/>
  <c r="H31" i="14" s="1"/>
  <c r="G7" i="14"/>
  <c r="G31" i="14" s="1"/>
  <c r="F7" i="14"/>
  <c r="F31" i="14" s="1"/>
  <c r="H7" i="15"/>
  <c r="G7" i="15"/>
  <c r="G31" i="15" s="1"/>
  <c r="G44" i="15" s="1"/>
  <c r="F7" i="15"/>
  <c r="F31" i="15" s="1"/>
  <c r="H7" i="16"/>
  <c r="G7" i="16"/>
  <c r="F7" i="16"/>
  <c r="F31" i="16" s="1"/>
  <c r="F44" i="16" s="1"/>
  <c r="H7" i="17"/>
  <c r="H31" i="17" s="1"/>
  <c r="G7" i="17"/>
  <c r="G31" i="17" s="1"/>
  <c r="F7" i="17"/>
  <c r="H7" i="18"/>
  <c r="H31" i="18" s="1"/>
  <c r="G7" i="18"/>
  <c r="G31" i="18" s="1"/>
  <c r="F7" i="18"/>
  <c r="H7" i="19"/>
  <c r="G7" i="19"/>
  <c r="G31" i="19" s="1"/>
  <c r="G44" i="19" s="1"/>
  <c r="F7" i="19"/>
  <c r="F31" i="19" s="1"/>
  <c r="H7" i="20"/>
  <c r="H31" i="20" s="1"/>
  <c r="G7" i="20"/>
  <c r="F7" i="20"/>
  <c r="H7" i="21"/>
  <c r="H31" i="21" s="1"/>
  <c r="G7" i="21"/>
  <c r="F7" i="21"/>
  <c r="H7" i="1"/>
  <c r="H31" i="1" s="1"/>
  <c r="G7" i="1"/>
  <c r="G31" i="1" s="1"/>
  <c r="F7" i="1"/>
  <c r="F31" i="1" s="1"/>
  <c r="F46" i="20" l="1"/>
  <c r="F119" i="20" s="1"/>
  <c r="F46" i="16"/>
  <c r="F119" i="16" s="1"/>
  <c r="F46" i="14"/>
  <c r="F119" i="14" s="1"/>
  <c r="H46" i="7"/>
  <c r="H119" i="7" s="1"/>
  <c r="H46" i="4"/>
  <c r="H119" i="4" s="1"/>
  <c r="G46" i="3"/>
  <c r="G119" i="3" s="1"/>
  <c r="H46" i="1"/>
  <c r="H119" i="1" s="1"/>
  <c r="G46" i="18"/>
  <c r="G119" i="18" s="1"/>
  <c r="G46" i="14"/>
  <c r="G119" i="14" s="1"/>
  <c r="F46" i="10"/>
  <c r="F119" i="10" s="1"/>
  <c r="H46" i="10"/>
  <c r="H119" i="10" s="1"/>
  <c r="F46" i="7"/>
  <c r="F119" i="7" s="1"/>
  <c r="H46" i="3"/>
  <c r="H119" i="3" s="1"/>
  <c r="H46" i="14"/>
  <c r="H119" i="14" s="1"/>
  <c r="H46" i="18"/>
  <c r="H119" i="18" s="1"/>
  <c r="H46" i="17"/>
  <c r="H119" i="17" s="1"/>
  <c r="G46" i="17"/>
  <c r="G119" i="17" s="1"/>
  <c r="H46" i="13"/>
  <c r="H119" i="13" s="1"/>
  <c r="G46" i="10"/>
  <c r="G119" i="10" s="1"/>
  <c r="F46" i="6"/>
  <c r="F119" i="6" s="1"/>
  <c r="H46" i="6"/>
  <c r="H119" i="6" s="1"/>
  <c r="F46" i="3"/>
  <c r="F119" i="3" s="1"/>
  <c r="G46" i="1"/>
  <c r="G119" i="1" s="1"/>
  <c r="F46" i="18"/>
  <c r="F119" i="18" s="1"/>
  <c r="F46" i="13"/>
  <c r="F119" i="13" s="1"/>
  <c r="H46" i="9"/>
  <c r="H119" i="9" s="1"/>
  <c r="G46" i="6"/>
  <c r="G119" i="6" s="1"/>
  <c r="F46" i="2"/>
  <c r="F119" i="2" s="1"/>
  <c r="H46" i="2"/>
  <c r="H119" i="2" s="1"/>
  <c r="F46" i="11"/>
  <c r="F119" i="11" s="1"/>
  <c r="F46" i="21"/>
  <c r="F119" i="21" s="1"/>
  <c r="G46" i="20"/>
  <c r="G119" i="20" s="1"/>
  <c r="F46" i="17"/>
  <c r="F119" i="17" s="1"/>
  <c r="G46" i="16"/>
  <c r="G119" i="16" s="1"/>
  <c r="F46" i="12"/>
  <c r="F119" i="12" s="1"/>
  <c r="F46" i="9"/>
  <c r="F119" i="9" s="1"/>
  <c r="H46" i="5"/>
  <c r="H119" i="5" s="1"/>
  <c r="G46" i="2"/>
  <c r="G119" i="2" s="1"/>
  <c r="H46" i="20"/>
  <c r="H119" i="20" s="1"/>
  <c r="H46" i="16"/>
  <c r="H119" i="16" s="1"/>
  <c r="G46" i="12"/>
  <c r="G119" i="12" s="1"/>
  <c r="F46" i="8"/>
  <c r="F119" i="8" s="1"/>
  <c r="F46" i="5"/>
  <c r="F119" i="5" s="1"/>
  <c r="H46" i="21"/>
  <c r="H119" i="21" s="1"/>
  <c r="H46" i="19"/>
  <c r="H119" i="19" s="1"/>
  <c r="G46" i="19"/>
  <c r="G119" i="19" s="1"/>
  <c r="H46" i="15"/>
  <c r="H119" i="15" s="1"/>
  <c r="G46" i="15"/>
  <c r="G119" i="15" s="1"/>
  <c r="H46" i="12"/>
  <c r="H119" i="12" s="1"/>
  <c r="G46" i="11"/>
  <c r="G119" i="11" s="1"/>
  <c r="G46" i="8"/>
  <c r="G119" i="8" s="1"/>
  <c r="F46" i="4"/>
  <c r="F119" i="4" s="1"/>
  <c r="H44" i="15"/>
  <c r="H44" i="18"/>
  <c r="H44" i="10"/>
  <c r="H44" i="2"/>
  <c r="F44" i="19"/>
  <c r="F44" i="11"/>
  <c r="G44" i="6"/>
  <c r="F44" i="3"/>
  <c r="G44" i="20"/>
  <c r="H44" i="7"/>
  <c r="G44" i="16"/>
  <c r="H44" i="21"/>
  <c r="G44" i="18"/>
  <c r="F44" i="15"/>
  <c r="H44" i="13"/>
  <c r="G44" i="10"/>
  <c r="F44" i="7"/>
  <c r="H44" i="5"/>
  <c r="G44" i="2"/>
  <c r="H44" i="14"/>
  <c r="H44" i="6"/>
  <c r="H44" i="1"/>
</calcChain>
</file>

<file path=xl/sharedStrings.xml><?xml version="1.0" encoding="utf-8"?>
<sst xmlns="http://schemas.openxmlformats.org/spreadsheetml/2006/main" count="1197" uniqueCount="67">
  <si>
    <t>LOCAL GOVERNMENT MTEF ALLOCATIONS: 2025/26 - 2027/28</t>
  </si>
  <si>
    <t/>
  </si>
  <si>
    <t xml:space="preserve">
Summary</t>
  </si>
  <si>
    <t>2025/26
 R thousands</t>
  </si>
  <si>
    <t>2026/27
 R thousands</t>
  </si>
  <si>
    <t>2027/28
 R thousands</t>
  </si>
  <si>
    <t>Direct transfers</t>
  </si>
  <si>
    <t/>
  </si>
  <si>
    <t>Equitable share and related</t>
  </si>
  <si>
    <t>Fuel levy sharing</t>
  </si>
  <si>
    <t>Infrastructure</t>
  </si>
  <si>
    <t>Municipal infrastructure grant</t>
  </si>
  <si>
    <t>Urban settlement development grant</t>
  </si>
  <si>
    <t>Public transport network grant</t>
  </si>
  <si>
    <t>Integrated national electrification programme (municipal) grant</t>
  </si>
  <si>
    <t>Neighbourhood development partnership grant (capital grant)</t>
  </si>
  <si>
    <t>Urban development financing grant</t>
  </si>
  <si>
    <t>Rural roads assets management systems grant</t>
  </si>
  <si>
    <t>Integrated city development grant</t>
  </si>
  <si>
    <t>Regional bulk infrastructure grant</t>
  </si>
  <si>
    <t>Water services infrastructure grant</t>
  </si>
  <si>
    <t>Municipal disaster recovery grant</t>
  </si>
  <si>
    <t>Integrated urban development grant</t>
  </si>
  <si>
    <t>Informal settlements upgrading partnership grant</t>
  </si>
  <si>
    <t>Capacity building and other current transfers</t>
  </si>
  <si>
    <t>Local government financial management grant</t>
  </si>
  <si>
    <t>Municipal systems improvements grant</t>
  </si>
  <si>
    <t>Expanded public works programme integrated grant for municipalities</t>
  </si>
  <si>
    <t>Infrastructure skills development grant</t>
  </si>
  <si>
    <t>Municpal emergency housing grant</t>
  </si>
  <si>
    <t>Energy efficiency and demand side management grant</t>
  </si>
  <si>
    <t>Municipal disaster relief grant</t>
  </si>
  <si>
    <t>Programme and project preperation support grant</t>
  </si>
  <si>
    <t>Municipal demarcation transition grant</t>
  </si>
  <si>
    <t>Sub total direct transfers</t>
  </si>
  <si>
    <t>Indirect transfers</t>
  </si>
  <si>
    <t>Infrastructure transfers</t>
  </si>
  <si>
    <t>Integrated national electrification programme (Eskom) grant</t>
  </si>
  <si>
    <t>Neighbourhood development partnership grant (technical assistance)</t>
  </si>
  <si>
    <t>Rural households infrastructure grant</t>
  </si>
  <si>
    <t>Smart meter grant</t>
  </si>
  <si>
    <t>Sub total indirect transfers</t>
  </si>
  <si>
    <t>Total</t>
  </si>
  <si>
    <t xml:space="preserve">
C DC30   Gert Sibande</t>
  </si>
  <si>
    <t xml:space="preserve">
C DC31   Nkangala</t>
  </si>
  <si>
    <t xml:space="preserve">
C DC32   Ehlanzeni</t>
  </si>
  <si>
    <t xml:space="preserve">
B MP301  Albert Luthuli</t>
  </si>
  <si>
    <t xml:space="preserve">
B MP302  Msukaligwa</t>
  </si>
  <si>
    <t xml:space="preserve">
B MP303  Mkhondo</t>
  </si>
  <si>
    <t xml:space="preserve">
B MP304  Pixley Ka Seme (MP)</t>
  </si>
  <si>
    <t xml:space="preserve">
B MP305  Lekwa</t>
  </si>
  <si>
    <t xml:space="preserve">
B MP306  Dipaleseng</t>
  </si>
  <si>
    <t xml:space="preserve">
B MP307  Govan Mbeki</t>
  </si>
  <si>
    <t xml:space="preserve">
B MP311  Victor Khanye</t>
  </si>
  <si>
    <t xml:space="preserve">
B MP312  Emalahleni (MP)</t>
  </si>
  <si>
    <t xml:space="preserve">
B MP313  Steve Tshwete</t>
  </si>
  <si>
    <t xml:space="preserve">
B MP314  Emakhazeni</t>
  </si>
  <si>
    <t xml:space="preserve">
B MP315  Thembisile Hani</t>
  </si>
  <si>
    <t xml:space="preserve">
B MP316  Dr J.S. Moroka</t>
  </si>
  <si>
    <t xml:space="preserve">
B MP321  Thaba Chweu</t>
  </si>
  <si>
    <t xml:space="preserve">
B MP324  Nkomazi</t>
  </si>
  <si>
    <t xml:space="preserve">
B MP325  Bushbuckridge</t>
  </si>
  <si>
    <t xml:space="preserve">
B MP326  City of Mbombela</t>
  </si>
  <si>
    <t>Transfers from Provincial Departments</t>
  </si>
  <si>
    <t>Municipal Allocations from Provincial Departments</t>
  </si>
  <si>
    <t>of which</t>
  </si>
  <si>
    <t>Total: Transfers from Provincial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</si>
</sst>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#\ ###\ ##0"/>
    <numFmt numFmtId="169" formatCode="_(* #,##0,_);_(* \(#,##0,\);_(* &quot;- &quot;?_);_(@_)"/>
  </numFmts>
  <fonts count="11" x14ac:knownFonts="1">
    <font>
      <sz val="10"/>
      <color rgb="FF000000"/>
      <name val="ARIAL"/>
    </font>
    <font>
      <b/>
      <sz val="12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 Narrow"/>
      <family val="2"/>
    </font>
    <font>
      <b/>
      <sz val="11"/>
      <color indexed="8"/>
      <name val="ARIAL NARROW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left" vertical="center" indent="1"/>
    </xf>
    <xf numFmtId="169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2"/>
    </xf>
    <xf numFmtId="169" fontId="9" fillId="0" borderId="5" xfId="0" applyNumberFormat="1" applyFont="1" applyBorder="1" applyAlignment="1">
      <alignment horizontal="right" vertical="center"/>
    </xf>
    <xf numFmtId="169" fontId="9" fillId="0" borderId="6" xfId="0" applyNumberFormat="1" applyFont="1" applyBorder="1" applyAlignment="1">
      <alignment horizontal="right" vertical="center"/>
    </xf>
    <xf numFmtId="169" fontId="9" fillId="0" borderId="7" xfId="0" applyNumberFormat="1" applyFont="1" applyBorder="1" applyAlignment="1">
      <alignment horizontal="right" vertical="center"/>
    </xf>
    <xf numFmtId="169" fontId="9" fillId="0" borderId="8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horizontal="right" vertical="center"/>
    </xf>
    <xf numFmtId="169" fontId="9" fillId="0" borderId="9" xfId="0" applyNumberFormat="1" applyFont="1" applyBorder="1" applyAlignment="1">
      <alignment horizontal="right" vertical="center"/>
    </xf>
    <xf numFmtId="169" fontId="9" fillId="0" borderId="10" xfId="0" applyNumberFormat="1" applyFont="1" applyBorder="1" applyAlignment="1">
      <alignment horizontal="right" vertical="center"/>
    </xf>
    <xf numFmtId="169" fontId="9" fillId="0" borderId="11" xfId="0" applyNumberFormat="1" applyFont="1" applyBorder="1" applyAlignment="1">
      <alignment horizontal="right" vertical="center"/>
    </xf>
    <xf numFmtId="169" fontId="9" fillId="0" borderId="12" xfId="0" applyNumberFormat="1" applyFont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0" fontId="4" fillId="0" borderId="3" xfId="0" applyFont="1" applyBorder="1" applyAlignment="1">
      <alignment horizontal="left" vertical="center" indent="1"/>
    </xf>
    <xf numFmtId="169" fontId="4" fillId="0" borderId="3" xfId="0" applyNumberFormat="1" applyFont="1" applyBorder="1" applyAlignment="1">
      <alignment horizontal="right" vertical="center"/>
    </xf>
    <xf numFmtId="169" fontId="0" fillId="0" borderId="0" xfId="0" applyNumberFormat="1"/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2" fillId="0" borderId="1" xfId="0" applyFont="1" applyBorder="1" applyAlignment="1" applyProtection="1">
      <alignment horizontal="right" wrapText="1"/>
    </xf>
    <xf numFmtId="0" fontId="3" fillId="0" borderId="2" xfId="0" applyFont="1" applyBorder="1" applyAlignment="1" applyProtection="1">
      <alignment horizontal="left" wrapText="1" indent="1"/>
    </xf>
    <xf numFmtId="167" fontId="4" fillId="0" borderId="2" xfId="0" quotePrefix="1" applyNumberFormat="1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wrapText="1"/>
    </xf>
    <xf numFmtId="169" fontId="6" fillId="0" borderId="0" xfId="0" applyNumberFormat="1" applyFont="1" applyAlignment="1" applyProtection="1">
      <alignment horizontal="right" wrapText="1"/>
    </xf>
    <xf numFmtId="0" fontId="7" fillId="0" borderId="0" xfId="0" applyFont="1" applyAlignment="1" applyProtection="1">
      <alignment wrapText="1"/>
    </xf>
    <xf numFmtId="169" fontId="4" fillId="0" borderId="0" xfId="0" applyNumberFormat="1" applyFont="1" applyAlignment="1" applyProtection="1">
      <alignment horizontal="right" vertical="center"/>
    </xf>
    <xf numFmtId="169" fontId="4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wrapText="1"/>
    </xf>
    <xf numFmtId="169" fontId="9" fillId="0" borderId="0" xfId="0" applyNumberFormat="1" applyFont="1" applyAlignment="1" applyProtection="1">
      <alignment horizontal="right" vertical="center"/>
    </xf>
    <xf numFmtId="169" fontId="9" fillId="0" borderId="0" xfId="0" applyNumberFormat="1" applyFont="1" applyAlignment="1" applyProtection="1">
      <alignment horizontal="right"/>
    </xf>
    <xf numFmtId="169" fontId="9" fillId="0" borderId="0" xfId="0" applyNumberFormat="1" applyFont="1" applyProtection="1"/>
    <xf numFmtId="0" fontId="5" fillId="0" borderId="3" xfId="0" applyFont="1" applyBorder="1" applyAlignment="1" applyProtection="1">
      <alignment wrapText="1"/>
    </xf>
    <xf numFmtId="169" fontId="4" fillId="0" borderId="3" xfId="0" applyNumberFormat="1" applyFont="1" applyBorder="1" applyAlignment="1" applyProtection="1">
      <alignment horizontal="right" vertical="center"/>
    </xf>
    <xf numFmtId="169" fontId="4" fillId="0" borderId="0" xfId="0" applyNumberFormat="1" applyFont="1" applyAlignment="1" applyProtection="1">
      <alignment horizontal="right"/>
    </xf>
    <xf numFmtId="169" fontId="4" fillId="0" borderId="3" xfId="0" applyNumberFormat="1" applyFont="1" applyBorder="1" applyAlignment="1" applyProtection="1">
      <alignment horizontal="right"/>
    </xf>
    <xf numFmtId="0" fontId="5" fillId="0" borderId="4" xfId="0" applyFont="1" applyBorder="1" applyAlignment="1" applyProtection="1">
      <alignment wrapText="1"/>
    </xf>
    <xf numFmtId="169" fontId="4" fillId="0" borderId="4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 indent="1"/>
    </xf>
    <xf numFmtId="0" fontId="10" fillId="0" borderId="0" xfId="0" applyFont="1" applyAlignment="1" applyProtection="1">
      <alignment horizontal="left" vertical="center" indent="2"/>
    </xf>
    <xf numFmtId="0" fontId="9" fillId="0" borderId="0" xfId="0" applyFont="1" applyAlignment="1" applyProtection="1">
      <alignment horizontal="left" vertical="center" indent="2"/>
    </xf>
    <xf numFmtId="169" fontId="9" fillId="0" borderId="5" xfId="0" applyNumberFormat="1" applyFont="1" applyBorder="1" applyAlignment="1" applyProtection="1">
      <alignment horizontal="right" vertical="center"/>
    </xf>
    <xf numFmtId="169" fontId="9" fillId="0" borderId="6" xfId="0" applyNumberFormat="1" applyFont="1" applyBorder="1" applyAlignment="1" applyProtection="1">
      <alignment horizontal="right" vertical="center"/>
    </xf>
    <xf numFmtId="169" fontId="9" fillId="0" borderId="7" xfId="0" applyNumberFormat="1" applyFont="1" applyBorder="1" applyAlignment="1" applyProtection="1">
      <alignment horizontal="right" vertical="center"/>
    </xf>
    <xf numFmtId="169" fontId="9" fillId="0" borderId="8" xfId="0" applyNumberFormat="1" applyFont="1" applyBorder="1" applyAlignment="1" applyProtection="1">
      <alignment horizontal="right" vertical="center"/>
    </xf>
    <xf numFmtId="169" fontId="9" fillId="0" borderId="9" xfId="0" applyNumberFormat="1" applyFont="1" applyBorder="1" applyAlignment="1" applyProtection="1">
      <alignment horizontal="right" vertical="center"/>
    </xf>
    <xf numFmtId="169" fontId="9" fillId="0" borderId="10" xfId="0" applyNumberFormat="1" applyFont="1" applyBorder="1" applyAlignment="1" applyProtection="1">
      <alignment horizontal="right" vertical="center"/>
    </xf>
    <xf numFmtId="169" fontId="9" fillId="0" borderId="11" xfId="0" applyNumberFormat="1" applyFont="1" applyBorder="1" applyAlignment="1" applyProtection="1">
      <alignment horizontal="right" vertical="center"/>
    </xf>
    <xf numFmtId="169" fontId="9" fillId="0" borderId="12" xfId="0" applyNumberFormat="1" applyFont="1" applyBorder="1" applyAlignment="1" applyProtection="1">
      <alignment horizontal="right" vertical="center"/>
    </xf>
    <xf numFmtId="169" fontId="0" fillId="0" borderId="0" xfId="0" applyNumberForma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tabSelected="1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2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9000821000</v>
      </c>
      <c r="G5" s="25">
        <v>9353478000</v>
      </c>
      <c r="H5" s="25">
        <v>9776726000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3440158000</v>
      </c>
      <c r="G7" s="26">
        <f>SUM(G8:G20)</f>
        <v>3579562000</v>
      </c>
      <c r="H7" s="26">
        <f>SUM(H8:H20)</f>
        <v>3770899000</v>
      </c>
    </row>
    <row r="8" spans="1:8" x14ac:dyDescent="0.2">
      <c r="A8" s="17"/>
      <c r="B8" s="17"/>
      <c r="C8" s="17"/>
      <c r="D8" s="17"/>
      <c r="E8" s="27" t="s">
        <v>11</v>
      </c>
      <c r="F8" s="28">
        <v>2143028000</v>
      </c>
      <c r="G8" s="28">
        <v>2302340000</v>
      </c>
      <c r="H8" s="28">
        <v>2411461000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186600000</v>
      </c>
      <c r="G11" s="28">
        <v>170509000</v>
      </c>
      <c r="H11" s="28">
        <v>178213000</v>
      </c>
    </row>
    <row r="12" spans="1:8" x14ac:dyDescent="0.2">
      <c r="A12" s="17"/>
      <c r="B12" s="17"/>
      <c r="C12" s="17"/>
      <c r="D12" s="17"/>
      <c r="E12" s="27" t="s">
        <v>15</v>
      </c>
      <c r="F12" s="28">
        <v>59528000</v>
      </c>
      <c r="G12" s="28">
        <v>42781000</v>
      </c>
      <c r="H12" s="28">
        <v>41103000</v>
      </c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>
        <v>8026000</v>
      </c>
      <c r="G14" s="29">
        <v>8394000</v>
      </c>
      <c r="H14" s="29">
        <v>8770000</v>
      </c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400887000</v>
      </c>
      <c r="G16" s="28">
        <v>500887000</v>
      </c>
      <c r="H16" s="28">
        <v>555767000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468966000</v>
      </c>
      <c r="G17" s="28">
        <v>489243000</v>
      </c>
      <c r="H17" s="28">
        <v>507247000</v>
      </c>
    </row>
    <row r="18" spans="1:8" x14ac:dyDescent="0.2">
      <c r="A18" s="17"/>
      <c r="B18" s="17"/>
      <c r="C18" s="17"/>
      <c r="D18" s="17"/>
      <c r="E18" s="27" t="s">
        <v>21</v>
      </c>
      <c r="F18" s="29">
        <v>102035000</v>
      </c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>
        <v>71088000</v>
      </c>
      <c r="G19" s="28">
        <v>65408000</v>
      </c>
      <c r="H19" s="28">
        <v>68338000</v>
      </c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177824000</v>
      </c>
      <c r="G21" s="25">
        <f>SUM(G22:G30)</f>
        <v>136188000</v>
      </c>
      <c r="H21" s="25">
        <f>SUM(H22:H30)</f>
        <v>119059000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48700000</v>
      </c>
      <c r="G22" s="29">
        <v>49900000</v>
      </c>
      <c r="H22" s="29">
        <v>52300000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53350000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>
        <v>42774000</v>
      </c>
      <c r="G25" s="28">
        <v>45288000</v>
      </c>
      <c r="H25" s="28">
        <v>47759000</v>
      </c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33000000</v>
      </c>
      <c r="G27" s="28">
        <v>41000000</v>
      </c>
      <c r="H27" s="28">
        <v>19000000</v>
      </c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12618803000</v>
      </c>
      <c r="G31" s="32">
        <f>+G5+G6+G7+G21</f>
        <v>13069228000</v>
      </c>
      <c r="H31" s="32">
        <f>+H5+H6+H7+H21</f>
        <v>13666684000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994948000</v>
      </c>
      <c r="G33" s="25">
        <f>SUM(G34:G40)</f>
        <v>806589000</v>
      </c>
      <c r="H33" s="25">
        <f>SUM(H34:H40)</f>
        <v>848072000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535042000</v>
      </c>
      <c r="G34" s="28">
        <v>369598000</v>
      </c>
      <c r="H34" s="28">
        <v>384382000</v>
      </c>
    </row>
    <row r="35" spans="1:8" x14ac:dyDescent="0.2">
      <c r="A35" s="17"/>
      <c r="B35" s="17"/>
      <c r="C35" s="17"/>
      <c r="D35" s="17"/>
      <c r="E35" s="27" t="s">
        <v>37</v>
      </c>
      <c r="F35" s="28">
        <v>266745000</v>
      </c>
      <c r="G35" s="28">
        <v>311965000</v>
      </c>
      <c r="H35" s="28">
        <v>332813000</v>
      </c>
    </row>
    <row r="36" spans="1:8" x14ac:dyDescent="0.2">
      <c r="A36" s="17"/>
      <c r="B36" s="17"/>
      <c r="C36" s="17"/>
      <c r="D36" s="17"/>
      <c r="E36" s="27" t="s">
        <v>38</v>
      </c>
      <c r="F36" s="28">
        <v>15000000</v>
      </c>
      <c r="G36" s="28">
        <v>8000000</v>
      </c>
      <c r="H36" s="28">
        <v>8000000</v>
      </c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>
        <v>117026000</v>
      </c>
      <c r="G38" s="28">
        <v>117026000</v>
      </c>
      <c r="H38" s="28">
        <v>122877000</v>
      </c>
    </row>
    <row r="39" spans="1:8" x14ac:dyDescent="0.2">
      <c r="A39" s="17"/>
      <c r="B39" s="17"/>
      <c r="C39" s="17"/>
      <c r="D39" s="17"/>
      <c r="E39" s="27" t="s">
        <v>11</v>
      </c>
      <c r="F39" s="28">
        <v>14135000</v>
      </c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>
        <v>47000000</v>
      </c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994948000</v>
      </c>
      <c r="G43" s="34">
        <f>+G33+G41</f>
        <v>806589000</v>
      </c>
      <c r="H43" s="34">
        <f>+H33+H41</f>
        <v>848072000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13613751000</v>
      </c>
      <c r="G44" s="36">
        <f>+G31+G43</f>
        <v>13875817000</v>
      </c>
      <c r="H44" s="36">
        <f>+H31+H43</f>
        <v>14514756000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51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109806000</v>
      </c>
      <c r="G5" s="25">
        <v>113360000</v>
      </c>
      <c r="H5" s="25">
        <v>118480000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16528000</v>
      </c>
      <c r="G7" s="26">
        <f>SUM(G8:G20)</f>
        <v>33366000</v>
      </c>
      <c r="H7" s="26">
        <f>SUM(H8:H20)</f>
        <v>34721000</v>
      </c>
    </row>
    <row r="8" spans="1:8" x14ac:dyDescent="0.2">
      <c r="A8" s="17"/>
      <c r="B8" s="17"/>
      <c r="C8" s="17"/>
      <c r="D8" s="17"/>
      <c r="E8" s="27" t="s">
        <v>11</v>
      </c>
      <c r="F8" s="28">
        <v>16528000</v>
      </c>
      <c r="G8" s="28">
        <v>23602000</v>
      </c>
      <c r="H8" s="28">
        <v>24516000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>
        <v>9764000</v>
      </c>
      <c r="H11" s="28">
        <v>10205000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4302000</v>
      </c>
      <c r="G21" s="25">
        <f>SUM(G22:G30)</f>
        <v>2800000</v>
      </c>
      <c r="H21" s="25">
        <f>SUM(H22:H30)</f>
        <v>2900000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2800000</v>
      </c>
      <c r="G22" s="29">
        <v>2800000</v>
      </c>
      <c r="H22" s="29">
        <v>2900000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1502000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130636000</v>
      </c>
      <c r="G31" s="32">
        <f>+G5+G6+G7+G21</f>
        <v>149526000</v>
      </c>
      <c r="H31" s="32">
        <f>+H5+H6+H7+H21</f>
        <v>156101000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17499000</v>
      </c>
      <c r="G33" s="25">
        <f>SUM(G34:G40)</f>
        <v>60000000</v>
      </c>
      <c r="H33" s="25">
        <f>SUM(H34:H40)</f>
        <v>63123000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12000000</v>
      </c>
      <c r="G34" s="28">
        <v>30000000</v>
      </c>
      <c r="H34" s="28">
        <v>31200000</v>
      </c>
    </row>
    <row r="35" spans="1:8" x14ac:dyDescent="0.2">
      <c r="A35" s="17"/>
      <c r="B35" s="17"/>
      <c r="C35" s="17"/>
      <c r="D35" s="17"/>
      <c r="E35" s="27" t="s">
        <v>37</v>
      </c>
      <c r="F35" s="28"/>
      <c r="G35" s="28"/>
      <c r="H35" s="28">
        <v>423000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>
        <v>30000000</v>
      </c>
      <c r="H38" s="28">
        <v>31500000</v>
      </c>
    </row>
    <row r="39" spans="1:8" x14ac:dyDescent="0.2">
      <c r="A39" s="17"/>
      <c r="B39" s="17"/>
      <c r="C39" s="17"/>
      <c r="D39" s="17"/>
      <c r="E39" s="27" t="s">
        <v>11</v>
      </c>
      <c r="F39" s="28">
        <v>5499000</v>
      </c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17499000</v>
      </c>
      <c r="G43" s="34">
        <f>+G33+G41</f>
        <v>60000000</v>
      </c>
      <c r="H43" s="34">
        <f>+H33+H41</f>
        <v>63123000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148135000</v>
      </c>
      <c r="G44" s="36">
        <f>+G31+G43</f>
        <v>209526000</v>
      </c>
      <c r="H44" s="36">
        <f>+H31+H43</f>
        <v>219224000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52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492462000</v>
      </c>
      <c r="G5" s="25">
        <v>522997000</v>
      </c>
      <c r="H5" s="25">
        <v>546648000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110975000</v>
      </c>
      <c r="G7" s="26">
        <f>SUM(G8:G20)</f>
        <v>94078000</v>
      </c>
      <c r="H7" s="26">
        <f>SUM(H8:H20)</f>
        <v>98385000</v>
      </c>
    </row>
    <row r="8" spans="1:8" x14ac:dyDescent="0.2">
      <c r="A8" s="17"/>
      <c r="B8" s="17"/>
      <c r="C8" s="17"/>
      <c r="D8" s="17"/>
      <c r="E8" s="27" t="s">
        <v>11</v>
      </c>
      <c r="F8" s="28">
        <v>70975000</v>
      </c>
      <c r="G8" s="28">
        <v>77078000</v>
      </c>
      <c r="H8" s="28">
        <v>80617000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40000000</v>
      </c>
      <c r="G11" s="28">
        <v>17000000</v>
      </c>
      <c r="H11" s="28">
        <v>17768000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29213000</v>
      </c>
      <c r="G21" s="25">
        <f>SUM(G22:G30)</f>
        <v>28788000</v>
      </c>
      <c r="H21" s="25">
        <f>SUM(H22:H30)</f>
        <v>33459000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3500000</v>
      </c>
      <c r="G22" s="29">
        <v>3500000</v>
      </c>
      <c r="H22" s="29">
        <v>3600000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2939000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>
        <v>22774000</v>
      </c>
      <c r="G25" s="28">
        <v>25288000</v>
      </c>
      <c r="H25" s="28">
        <v>25859000</v>
      </c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>
        <v>4000000</v>
      </c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632650000</v>
      </c>
      <c r="G31" s="32">
        <f>+G5+G6+G7+G21</f>
        <v>645863000</v>
      </c>
      <c r="H31" s="32">
        <f>+H5+H6+H7+H21</f>
        <v>678492000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5121000</v>
      </c>
      <c r="G33" s="25">
        <f>SUM(G34:G40)</f>
        <v>10000000</v>
      </c>
      <c r="H33" s="25">
        <f>SUM(H34:H40)</f>
        <v>11245000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5000000</v>
      </c>
      <c r="G34" s="28">
        <v>10000000</v>
      </c>
      <c r="H34" s="28">
        <v>10400000</v>
      </c>
    </row>
    <row r="35" spans="1:8" x14ac:dyDescent="0.2">
      <c r="A35" s="17"/>
      <c r="B35" s="17"/>
      <c r="C35" s="17"/>
      <c r="D35" s="17"/>
      <c r="E35" s="27" t="s">
        <v>37</v>
      </c>
      <c r="F35" s="28">
        <v>121000</v>
      </c>
      <c r="G35" s="28"/>
      <c r="H35" s="28">
        <v>845000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5121000</v>
      </c>
      <c r="G43" s="34">
        <f>+G33+G41</f>
        <v>10000000</v>
      </c>
      <c r="H43" s="34">
        <f>+H33+H41</f>
        <v>11245000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637771000</v>
      </c>
      <c r="G44" s="36">
        <f>+G31+G43</f>
        <v>655863000</v>
      </c>
      <c r="H44" s="36">
        <f>+H31+H43</f>
        <v>689737000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53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157131000</v>
      </c>
      <c r="G5" s="25">
        <v>163869000</v>
      </c>
      <c r="H5" s="25">
        <v>171264000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29618000</v>
      </c>
      <c r="G7" s="26">
        <f>SUM(G8:G20)</f>
        <v>41566000</v>
      </c>
      <c r="H7" s="26">
        <f>SUM(H8:H20)</f>
        <v>43323000</v>
      </c>
    </row>
    <row r="8" spans="1:8" x14ac:dyDescent="0.2">
      <c r="A8" s="17"/>
      <c r="B8" s="17"/>
      <c r="C8" s="17"/>
      <c r="D8" s="17"/>
      <c r="E8" s="27" t="s">
        <v>11</v>
      </c>
      <c r="F8" s="28">
        <v>29618000</v>
      </c>
      <c r="G8" s="28">
        <v>31895000</v>
      </c>
      <c r="H8" s="28">
        <v>33215000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>
        <v>9671000</v>
      </c>
      <c r="H11" s="28">
        <v>10108000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3876000</v>
      </c>
      <c r="G21" s="25">
        <f>SUM(G22:G30)</f>
        <v>2000000</v>
      </c>
      <c r="H21" s="25">
        <f>SUM(H22:H30)</f>
        <v>2100000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1900000</v>
      </c>
      <c r="G22" s="29">
        <v>2000000</v>
      </c>
      <c r="H22" s="29">
        <v>2100000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1976000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190625000</v>
      </c>
      <c r="G31" s="32">
        <f>+G5+G6+G7+G21</f>
        <v>207435000</v>
      </c>
      <c r="H31" s="32">
        <f>+H5+H6+H7+H21</f>
        <v>216687000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39552000</v>
      </c>
      <c r="G33" s="25">
        <f>SUM(G34:G40)</f>
        <v>0</v>
      </c>
      <c r="H33" s="25">
        <f>SUM(H34:H40)</f>
        <v>1585000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22552000</v>
      </c>
      <c r="G35" s="28"/>
      <c r="H35" s="28">
        <v>1585000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>
        <v>17000000</v>
      </c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39552000</v>
      </c>
      <c r="G43" s="34">
        <f>+G33+G41</f>
        <v>0</v>
      </c>
      <c r="H43" s="34">
        <f>+H33+H41</f>
        <v>1585000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230177000</v>
      </c>
      <c r="G44" s="36">
        <f>+G31+G43</f>
        <v>207435000</v>
      </c>
      <c r="H44" s="36">
        <f>+H31+H43</f>
        <v>218272000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54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645069000</v>
      </c>
      <c r="G5" s="25">
        <v>685067000</v>
      </c>
      <c r="H5" s="25">
        <v>716046000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225517000</v>
      </c>
      <c r="G7" s="26">
        <f>SUM(G8:G20)</f>
        <v>230727000</v>
      </c>
      <c r="H7" s="26">
        <f>SUM(H8:H20)</f>
        <v>246144000</v>
      </c>
    </row>
    <row r="8" spans="1:8" x14ac:dyDescent="0.2">
      <c r="A8" s="17"/>
      <c r="B8" s="17"/>
      <c r="C8" s="17"/>
      <c r="D8" s="17"/>
      <c r="E8" s="27" t="s">
        <v>11</v>
      </c>
      <c r="F8" s="28">
        <v>146292000</v>
      </c>
      <c r="G8" s="28">
        <v>159362000</v>
      </c>
      <c r="H8" s="28">
        <v>166941000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27731000</v>
      </c>
      <c r="G11" s="28">
        <v>27000000</v>
      </c>
      <c r="H11" s="28">
        <v>28220000</v>
      </c>
    </row>
    <row r="12" spans="1:8" x14ac:dyDescent="0.2">
      <c r="A12" s="17"/>
      <c r="B12" s="17"/>
      <c r="C12" s="17"/>
      <c r="D12" s="17"/>
      <c r="E12" s="27" t="s">
        <v>15</v>
      </c>
      <c r="F12" s="28">
        <v>6000000</v>
      </c>
      <c r="G12" s="28">
        <v>7000000</v>
      </c>
      <c r="H12" s="28">
        <v>7000000</v>
      </c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30000000</v>
      </c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>
        <v>15494000</v>
      </c>
      <c r="G17" s="28">
        <v>37365000</v>
      </c>
      <c r="H17" s="28">
        <v>43983000</v>
      </c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10434000</v>
      </c>
      <c r="G21" s="25">
        <f>SUM(G22:G30)</f>
        <v>8000000</v>
      </c>
      <c r="H21" s="25">
        <f>SUM(H22:H30)</f>
        <v>8100000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3000000</v>
      </c>
      <c r="G22" s="29">
        <v>3000000</v>
      </c>
      <c r="H22" s="29">
        <v>3100000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4434000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3000000</v>
      </c>
      <c r="G27" s="28">
        <v>5000000</v>
      </c>
      <c r="H27" s="28">
        <v>5000000</v>
      </c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881020000</v>
      </c>
      <c r="G31" s="32">
        <f>+G5+G6+G7+G21</f>
        <v>923794000</v>
      </c>
      <c r="H31" s="32">
        <f>+H5+H6+H7+H21</f>
        <v>970290000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10000000</v>
      </c>
      <c r="G33" s="25">
        <f>SUM(G34:G40)</f>
        <v>2000000</v>
      </c>
      <c r="H33" s="25">
        <f>SUM(H34:H40)</f>
        <v>2000000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/>
      <c r="G35" s="28"/>
      <c r="H35" s="28"/>
    </row>
    <row r="36" spans="1:8" x14ac:dyDescent="0.2">
      <c r="A36" s="17"/>
      <c r="B36" s="17"/>
      <c r="C36" s="17"/>
      <c r="D36" s="17"/>
      <c r="E36" s="27" t="s">
        <v>38</v>
      </c>
      <c r="F36" s="28">
        <v>10000000</v>
      </c>
      <c r="G36" s="28">
        <v>2000000</v>
      </c>
      <c r="H36" s="28">
        <v>2000000</v>
      </c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10000000</v>
      </c>
      <c r="G43" s="34">
        <f>+G33+G41</f>
        <v>2000000</v>
      </c>
      <c r="H43" s="34">
        <f>+H33+H41</f>
        <v>2000000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891020000</v>
      </c>
      <c r="G44" s="36">
        <f>+G31+G43</f>
        <v>925794000</v>
      </c>
      <c r="H44" s="36">
        <f>+H31+H43</f>
        <v>972290000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55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376470000</v>
      </c>
      <c r="G5" s="25">
        <v>399813000</v>
      </c>
      <c r="H5" s="25">
        <v>417893000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92088000</v>
      </c>
      <c r="G7" s="26">
        <f>SUM(G8:G20)</f>
        <v>135172000</v>
      </c>
      <c r="H7" s="26">
        <f>SUM(H8:H20)</f>
        <v>148543000</v>
      </c>
    </row>
    <row r="8" spans="1:8" x14ac:dyDescent="0.2">
      <c r="A8" s="17"/>
      <c r="B8" s="17"/>
      <c r="C8" s="17"/>
      <c r="D8" s="17"/>
      <c r="E8" s="27" t="s">
        <v>11</v>
      </c>
      <c r="F8" s="28"/>
      <c r="G8" s="28"/>
      <c r="H8" s="28"/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>
        <v>9764000</v>
      </c>
      <c r="H11" s="28">
        <v>10205000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1000000</v>
      </c>
      <c r="G16" s="28">
        <v>60000000</v>
      </c>
      <c r="H16" s="28">
        <v>70000000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20000000</v>
      </c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>
        <v>71088000</v>
      </c>
      <c r="G19" s="28">
        <v>65408000</v>
      </c>
      <c r="H19" s="28">
        <v>68338000</v>
      </c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4110000</v>
      </c>
      <c r="G21" s="25">
        <f>SUM(G22:G30)</f>
        <v>2000000</v>
      </c>
      <c r="H21" s="25">
        <f>SUM(H22:H30)</f>
        <v>2100000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1900000</v>
      </c>
      <c r="G22" s="29">
        <v>2000000</v>
      </c>
      <c r="H22" s="29">
        <v>2100000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2210000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472668000</v>
      </c>
      <c r="G31" s="32">
        <f>+G5+G6+G7+G21</f>
        <v>536985000</v>
      </c>
      <c r="H31" s="32">
        <f>+H5+H6+H7+H21</f>
        <v>568536000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333000</v>
      </c>
      <c r="G33" s="25">
        <f>SUM(G34:G40)</f>
        <v>2493000</v>
      </c>
      <c r="H33" s="25">
        <f>SUM(H34:H40)</f>
        <v>127000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333000</v>
      </c>
      <c r="G35" s="28">
        <v>2493000</v>
      </c>
      <c r="H35" s="28">
        <v>127000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333000</v>
      </c>
      <c r="G43" s="34">
        <f>+G33+G41</f>
        <v>2493000</v>
      </c>
      <c r="H43" s="34">
        <f>+H33+H41</f>
        <v>127000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473001000</v>
      </c>
      <c r="G44" s="36">
        <f>+G31+G43</f>
        <v>539478000</v>
      </c>
      <c r="H44" s="36">
        <f>+H31+H43</f>
        <v>568663000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56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96841000</v>
      </c>
      <c r="G5" s="25">
        <v>100552000</v>
      </c>
      <c r="H5" s="25">
        <v>105084000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56387000</v>
      </c>
      <c r="G7" s="26">
        <f>SUM(G8:G20)</f>
        <v>72168000</v>
      </c>
      <c r="H7" s="26">
        <f>SUM(H8:H20)</f>
        <v>76113000</v>
      </c>
    </row>
    <row r="8" spans="1:8" x14ac:dyDescent="0.2">
      <c r="A8" s="17"/>
      <c r="B8" s="17"/>
      <c r="C8" s="17"/>
      <c r="D8" s="17"/>
      <c r="E8" s="27" t="s">
        <v>11</v>
      </c>
      <c r="F8" s="28">
        <v>31387000</v>
      </c>
      <c r="G8" s="28">
        <v>22903000</v>
      </c>
      <c r="H8" s="28">
        <v>23782000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5000000</v>
      </c>
      <c r="G11" s="28">
        <v>9764000</v>
      </c>
      <c r="H11" s="28">
        <v>10205000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>
        <v>20000000</v>
      </c>
      <c r="G17" s="28">
        <v>39501000</v>
      </c>
      <c r="H17" s="28">
        <v>42126000</v>
      </c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9978000</v>
      </c>
      <c r="G21" s="25">
        <f>SUM(G22:G30)</f>
        <v>9000000</v>
      </c>
      <c r="H21" s="25">
        <f>SUM(H22:H30)</f>
        <v>4100000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3800000</v>
      </c>
      <c r="G22" s="29">
        <v>4000000</v>
      </c>
      <c r="H22" s="29">
        <v>4100000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2178000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4000000</v>
      </c>
      <c r="G27" s="28">
        <v>5000000</v>
      </c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163206000</v>
      </c>
      <c r="G31" s="32">
        <f>+G5+G6+G7+G21</f>
        <v>181720000</v>
      </c>
      <c r="H31" s="32">
        <f>+H5+H6+H7+H21</f>
        <v>185297000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1561000</v>
      </c>
      <c r="G33" s="25">
        <f>SUM(G34:G40)</f>
        <v>3688000</v>
      </c>
      <c r="H33" s="25">
        <f>SUM(H34:H40)</f>
        <v>1088000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1561000</v>
      </c>
      <c r="G35" s="28">
        <v>3688000</v>
      </c>
      <c r="H35" s="28">
        <v>1088000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1561000</v>
      </c>
      <c r="G43" s="34">
        <f>+G33+G41</f>
        <v>3688000</v>
      </c>
      <c r="H43" s="34">
        <f>+H33+H41</f>
        <v>1088000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164767000</v>
      </c>
      <c r="G44" s="36">
        <f>+G31+G43</f>
        <v>185408000</v>
      </c>
      <c r="H44" s="36">
        <f>+H31+H43</f>
        <v>186385000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57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609976000</v>
      </c>
      <c r="G5" s="25">
        <v>627342000</v>
      </c>
      <c r="H5" s="25">
        <v>655779000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346032000</v>
      </c>
      <c r="G7" s="26">
        <f>SUM(G8:G20)</f>
        <v>234636000</v>
      </c>
      <c r="H7" s="26">
        <f>SUM(H8:H20)</f>
        <v>246975000</v>
      </c>
    </row>
    <row r="8" spans="1:8" x14ac:dyDescent="0.2">
      <c r="A8" s="17"/>
      <c r="B8" s="17"/>
      <c r="C8" s="17"/>
      <c r="D8" s="17"/>
      <c r="E8" s="27" t="s">
        <v>11</v>
      </c>
      <c r="F8" s="28">
        <v>150678000</v>
      </c>
      <c r="G8" s="28">
        <v>164154000</v>
      </c>
      <c r="H8" s="28">
        <v>171969000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13941000</v>
      </c>
      <c r="G11" s="28"/>
      <c r="H11" s="28"/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>
        <v>1000000</v>
      </c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98887000</v>
      </c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>
        <v>82526000</v>
      </c>
      <c r="G17" s="28">
        <v>70482000</v>
      </c>
      <c r="H17" s="28">
        <v>74006000</v>
      </c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4701000</v>
      </c>
      <c r="G21" s="25">
        <f>SUM(G22:G30)</f>
        <v>6000000</v>
      </c>
      <c r="H21" s="25">
        <f>SUM(H22:H30)</f>
        <v>2100000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1900000</v>
      </c>
      <c r="G22" s="29">
        <v>2000000</v>
      </c>
      <c r="H22" s="29">
        <v>2100000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2801000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>
        <v>4000000</v>
      </c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960709000</v>
      </c>
      <c r="G31" s="32">
        <f>+G5+G6+G7+G21</f>
        <v>867978000</v>
      </c>
      <c r="H31" s="32">
        <f>+H5+H6+H7+H21</f>
        <v>904854000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299503000</v>
      </c>
      <c r="G33" s="25">
        <f>SUM(G34:G40)</f>
        <v>251252000</v>
      </c>
      <c r="H33" s="25">
        <f>SUM(H34:H40)</f>
        <v>242453000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250000000</v>
      </c>
      <c r="G34" s="28">
        <v>200000000</v>
      </c>
      <c r="H34" s="28">
        <v>208000000</v>
      </c>
    </row>
    <row r="35" spans="1:8" x14ac:dyDescent="0.2">
      <c r="A35" s="17"/>
      <c r="B35" s="17"/>
      <c r="C35" s="17"/>
      <c r="D35" s="17"/>
      <c r="E35" s="27" t="s">
        <v>37</v>
      </c>
      <c r="F35" s="28">
        <v>48503000</v>
      </c>
      <c r="G35" s="28">
        <v>50252000</v>
      </c>
      <c r="H35" s="28">
        <v>33453000</v>
      </c>
    </row>
    <row r="36" spans="1:8" x14ac:dyDescent="0.2">
      <c r="A36" s="17"/>
      <c r="B36" s="17"/>
      <c r="C36" s="17"/>
      <c r="D36" s="17"/>
      <c r="E36" s="27" t="s">
        <v>38</v>
      </c>
      <c r="F36" s="28">
        <v>1000000</v>
      </c>
      <c r="G36" s="28">
        <v>1000000</v>
      </c>
      <c r="H36" s="28">
        <v>1000000</v>
      </c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299503000</v>
      </c>
      <c r="G43" s="34">
        <f>+G33+G41</f>
        <v>251252000</v>
      </c>
      <c r="H43" s="34">
        <f>+H33+H41</f>
        <v>242453000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1260212000</v>
      </c>
      <c r="G44" s="36">
        <f>+G31+G43</f>
        <v>1119230000</v>
      </c>
      <c r="H44" s="36">
        <f>+H31+H43</f>
        <v>1147307000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58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531174000</v>
      </c>
      <c r="G5" s="25">
        <v>542275000</v>
      </c>
      <c r="H5" s="25">
        <v>566783000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171644000</v>
      </c>
      <c r="G7" s="26">
        <f>SUM(G8:G20)</f>
        <v>165399000</v>
      </c>
      <c r="H7" s="26">
        <f>SUM(H8:H20)</f>
        <v>173275000</v>
      </c>
    </row>
    <row r="8" spans="1:8" x14ac:dyDescent="0.2">
      <c r="A8" s="17"/>
      <c r="B8" s="17"/>
      <c r="C8" s="17"/>
      <c r="D8" s="17"/>
      <c r="E8" s="27" t="s">
        <v>11</v>
      </c>
      <c r="F8" s="28">
        <v>160817000</v>
      </c>
      <c r="G8" s="28">
        <v>165399000</v>
      </c>
      <c r="H8" s="28">
        <v>173275000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10827000</v>
      </c>
      <c r="G11" s="28"/>
      <c r="H11" s="28"/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4800000</v>
      </c>
      <c r="G21" s="25">
        <f>SUM(G22:G30)</f>
        <v>2500000</v>
      </c>
      <c r="H21" s="25">
        <f>SUM(H22:H30)</f>
        <v>2600000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2400000</v>
      </c>
      <c r="G22" s="29">
        <v>2500000</v>
      </c>
      <c r="H22" s="29">
        <v>2600000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2400000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707618000</v>
      </c>
      <c r="G31" s="32">
        <f>+G5+G6+G7+G21</f>
        <v>710174000</v>
      </c>
      <c r="H31" s="32">
        <f>+H5+H6+H7+H21</f>
        <v>742658000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27850000</v>
      </c>
      <c r="G33" s="25">
        <f>SUM(G34:G40)</f>
        <v>62823000</v>
      </c>
      <c r="H33" s="25">
        <f>SUM(H34:H40)</f>
        <v>118830000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5000000</v>
      </c>
      <c r="G34" s="28">
        <v>10000000</v>
      </c>
      <c r="H34" s="28">
        <v>10400000</v>
      </c>
    </row>
    <row r="35" spans="1:8" x14ac:dyDescent="0.2">
      <c r="A35" s="17"/>
      <c r="B35" s="17"/>
      <c r="C35" s="17"/>
      <c r="D35" s="17"/>
      <c r="E35" s="27" t="s">
        <v>37</v>
      </c>
      <c r="F35" s="28">
        <v>22850000</v>
      </c>
      <c r="G35" s="28">
        <v>52823000</v>
      </c>
      <c r="H35" s="28">
        <v>108430000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27850000</v>
      </c>
      <c r="G43" s="34">
        <f>+G33+G41</f>
        <v>62823000</v>
      </c>
      <c r="H43" s="34">
        <f>+H33+H41</f>
        <v>118830000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735468000</v>
      </c>
      <c r="G44" s="36">
        <f>+G31+G43</f>
        <v>772997000</v>
      </c>
      <c r="H44" s="36">
        <f>+H31+H43</f>
        <v>861488000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59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233841000</v>
      </c>
      <c r="G5" s="25">
        <v>244747000</v>
      </c>
      <c r="H5" s="25">
        <v>255788000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127047000</v>
      </c>
      <c r="G7" s="26">
        <f>SUM(G8:G20)</f>
        <v>160538000</v>
      </c>
      <c r="H7" s="26">
        <f>SUM(H8:H20)</f>
        <v>166446000</v>
      </c>
    </row>
    <row r="8" spans="1:8" x14ac:dyDescent="0.2">
      <c r="A8" s="17"/>
      <c r="B8" s="17"/>
      <c r="C8" s="17"/>
      <c r="D8" s="17"/>
      <c r="E8" s="27" t="s">
        <v>11</v>
      </c>
      <c r="F8" s="28">
        <v>66284000</v>
      </c>
      <c r="G8" s="28">
        <v>62120000</v>
      </c>
      <c r="H8" s="28">
        <v>64925000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5000000</v>
      </c>
      <c r="G11" s="28">
        <v>7811000</v>
      </c>
      <c r="H11" s="28">
        <v>8164000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5000000</v>
      </c>
      <c r="G16" s="28">
        <v>30000000</v>
      </c>
      <c r="H16" s="28">
        <v>30000000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50763000</v>
      </c>
      <c r="G17" s="28">
        <v>60607000</v>
      </c>
      <c r="H17" s="28">
        <v>63357000</v>
      </c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5103000</v>
      </c>
      <c r="G21" s="25">
        <f>SUM(G22:G30)</f>
        <v>3000000</v>
      </c>
      <c r="H21" s="25">
        <f>SUM(H22:H30)</f>
        <v>3100000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3000000</v>
      </c>
      <c r="G22" s="29">
        <v>3000000</v>
      </c>
      <c r="H22" s="29">
        <v>3100000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2103000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365991000</v>
      </c>
      <c r="G31" s="32">
        <f>+G5+G6+G7+G21</f>
        <v>408285000</v>
      </c>
      <c r="H31" s="32">
        <f>+H5+H6+H7+H21</f>
        <v>425334000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2548000</v>
      </c>
      <c r="G33" s="25">
        <f>SUM(G34:G40)</f>
        <v>2859000</v>
      </c>
      <c r="H33" s="25">
        <f>SUM(H34:H40)</f>
        <v>3493000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2548000</v>
      </c>
      <c r="G35" s="28">
        <v>2859000</v>
      </c>
      <c r="H35" s="28">
        <v>3493000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2548000</v>
      </c>
      <c r="G43" s="34">
        <f>+G33+G41</f>
        <v>2859000</v>
      </c>
      <c r="H43" s="34">
        <f>+H33+H41</f>
        <v>3493000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368539000</v>
      </c>
      <c r="G44" s="36">
        <f>+G31+G43</f>
        <v>411144000</v>
      </c>
      <c r="H44" s="36">
        <f>+H31+H43</f>
        <v>428827000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60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864636000</v>
      </c>
      <c r="G5" s="25">
        <v>890463000</v>
      </c>
      <c r="H5" s="25">
        <v>930823000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381215000</v>
      </c>
      <c r="G7" s="26">
        <f>SUM(G8:G20)</f>
        <v>356390000</v>
      </c>
      <c r="H7" s="26">
        <f>SUM(H8:H20)</f>
        <v>392747000</v>
      </c>
    </row>
    <row r="8" spans="1:8" x14ac:dyDescent="0.2">
      <c r="A8" s="17"/>
      <c r="B8" s="17"/>
      <c r="C8" s="17"/>
      <c r="D8" s="17"/>
      <c r="E8" s="27" t="s">
        <v>11</v>
      </c>
      <c r="F8" s="28">
        <v>273658000</v>
      </c>
      <c r="G8" s="28">
        <v>298510000</v>
      </c>
      <c r="H8" s="28">
        <v>312922000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13410000</v>
      </c>
      <c r="G11" s="28">
        <v>5000000</v>
      </c>
      <c r="H11" s="28">
        <v>5226000</v>
      </c>
    </row>
    <row r="12" spans="1:8" x14ac:dyDescent="0.2">
      <c r="A12" s="17"/>
      <c r="B12" s="17"/>
      <c r="C12" s="17"/>
      <c r="D12" s="17"/>
      <c r="E12" s="27" t="s">
        <v>15</v>
      </c>
      <c r="F12" s="28">
        <v>100000</v>
      </c>
      <c r="G12" s="28">
        <v>2500000</v>
      </c>
      <c r="H12" s="28">
        <v>1600000</v>
      </c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10000000</v>
      </c>
      <c r="G16" s="28">
        <v>10000000</v>
      </c>
      <c r="H16" s="28">
        <v>30600000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40000000</v>
      </c>
      <c r="G17" s="28">
        <v>40380000</v>
      </c>
      <c r="H17" s="28">
        <v>42399000</v>
      </c>
    </row>
    <row r="18" spans="1:8" x14ac:dyDescent="0.2">
      <c r="A18" s="17"/>
      <c r="B18" s="17"/>
      <c r="C18" s="17"/>
      <c r="D18" s="17"/>
      <c r="E18" s="27" t="s">
        <v>21</v>
      </c>
      <c r="F18" s="29">
        <v>44047000</v>
      </c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6278000</v>
      </c>
      <c r="G21" s="25">
        <f>SUM(G22:G30)</f>
        <v>2000000</v>
      </c>
      <c r="H21" s="25">
        <f>SUM(H22:H30)</f>
        <v>2200000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1900000</v>
      </c>
      <c r="G22" s="29">
        <v>2000000</v>
      </c>
      <c r="H22" s="29">
        <v>2200000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4378000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1252129000</v>
      </c>
      <c r="G31" s="32">
        <f>+G5+G6+G7+G21</f>
        <v>1248853000</v>
      </c>
      <c r="H31" s="32">
        <f>+H5+H6+H7+H21</f>
        <v>1325770000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64766000</v>
      </c>
      <c r="G33" s="25">
        <f>SUM(G34:G40)</f>
        <v>32089000</v>
      </c>
      <c r="H33" s="25">
        <f>SUM(H34:H40)</f>
        <v>12549000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58042000</v>
      </c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5724000</v>
      </c>
      <c r="G35" s="28">
        <v>31089000</v>
      </c>
      <c r="H35" s="28">
        <v>11549000</v>
      </c>
    </row>
    <row r="36" spans="1:8" x14ac:dyDescent="0.2">
      <c r="A36" s="17"/>
      <c r="B36" s="17"/>
      <c r="C36" s="17"/>
      <c r="D36" s="17"/>
      <c r="E36" s="27" t="s">
        <v>38</v>
      </c>
      <c r="F36" s="28">
        <v>1000000</v>
      </c>
      <c r="G36" s="28">
        <v>1000000</v>
      </c>
      <c r="H36" s="28">
        <v>1000000</v>
      </c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64766000</v>
      </c>
      <c r="G43" s="34">
        <f>+G33+G41</f>
        <v>32089000</v>
      </c>
      <c r="H43" s="34">
        <f>+H33+H41</f>
        <v>12549000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1316895000</v>
      </c>
      <c r="G44" s="36">
        <f>+G31+G43</f>
        <v>1280942000</v>
      </c>
      <c r="H44" s="36">
        <f>+H31+H43</f>
        <v>1338319000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43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346259000</v>
      </c>
      <c r="G5" s="25">
        <v>360387000</v>
      </c>
      <c r="H5" s="25">
        <v>376687000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17713000</v>
      </c>
      <c r="G7" s="26">
        <f>SUM(G8:G20)</f>
        <v>2838000</v>
      </c>
      <c r="H7" s="26">
        <f>SUM(H8:H20)</f>
        <v>2965000</v>
      </c>
    </row>
    <row r="8" spans="1:8" x14ac:dyDescent="0.2">
      <c r="A8" s="17"/>
      <c r="B8" s="17"/>
      <c r="C8" s="17"/>
      <c r="D8" s="17"/>
      <c r="E8" s="27" t="s">
        <v>11</v>
      </c>
      <c r="F8" s="28">
        <v>15000000</v>
      </c>
      <c r="G8" s="28"/>
      <c r="H8" s="28"/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/>
      <c r="H11" s="28"/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>
        <v>2713000</v>
      </c>
      <c r="G14" s="29">
        <v>2838000</v>
      </c>
      <c r="H14" s="29">
        <v>2965000</v>
      </c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20480000</v>
      </c>
      <c r="G21" s="25">
        <f>SUM(G22:G30)</f>
        <v>18300000</v>
      </c>
      <c r="H21" s="25">
        <f>SUM(H22:H30)</f>
        <v>19400000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1200000</v>
      </c>
      <c r="G22" s="29">
        <v>1300000</v>
      </c>
      <c r="H22" s="29">
        <v>1500000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2280000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>
        <v>17000000</v>
      </c>
      <c r="G25" s="28">
        <v>17000000</v>
      </c>
      <c r="H25" s="28">
        <v>17900000</v>
      </c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384452000</v>
      </c>
      <c r="G31" s="32">
        <f>+G5+G6+G7+G21</f>
        <v>381525000</v>
      </c>
      <c r="H31" s="32">
        <f>+H5+H6+H7+H21</f>
        <v>399052000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0</v>
      </c>
      <c r="G33" s="25">
        <f>SUM(G34:G40)</f>
        <v>0</v>
      </c>
      <c r="H33" s="25">
        <f>SUM(H34:H40)</f>
        <v>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/>
      <c r="G35" s="28"/>
      <c r="H35" s="28"/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0</v>
      </c>
      <c r="G43" s="34">
        <f>+G33+G41</f>
        <v>0</v>
      </c>
      <c r="H43" s="34">
        <f>+H33+H41</f>
        <v>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384452000</v>
      </c>
      <c r="G44" s="36">
        <f>+G31+G43</f>
        <v>381525000</v>
      </c>
      <c r="H44" s="36">
        <f>+H31+H43</f>
        <v>399052000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61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1151556000</v>
      </c>
      <c r="G5" s="25">
        <v>1183178000</v>
      </c>
      <c r="H5" s="25">
        <v>1236813000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532283000</v>
      </c>
      <c r="G7" s="26">
        <f>SUM(G8:G20)</f>
        <v>596805000</v>
      </c>
      <c r="H7" s="26">
        <f>SUM(H8:H20)</f>
        <v>619659000</v>
      </c>
    </row>
    <row r="8" spans="1:8" x14ac:dyDescent="0.2">
      <c r="A8" s="17"/>
      <c r="B8" s="17"/>
      <c r="C8" s="17"/>
      <c r="D8" s="17"/>
      <c r="E8" s="27" t="s">
        <v>11</v>
      </c>
      <c r="F8" s="28">
        <v>454303000</v>
      </c>
      <c r="G8" s="28">
        <v>495866000</v>
      </c>
      <c r="H8" s="28">
        <v>519969000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2500000</v>
      </c>
      <c r="G11" s="28">
        <v>9000000</v>
      </c>
      <c r="H11" s="28">
        <v>9407000</v>
      </c>
    </row>
    <row r="12" spans="1:8" x14ac:dyDescent="0.2">
      <c r="A12" s="17"/>
      <c r="B12" s="17"/>
      <c r="C12" s="17"/>
      <c r="D12" s="17"/>
      <c r="E12" s="27" t="s">
        <v>15</v>
      </c>
      <c r="F12" s="28">
        <v>23428000</v>
      </c>
      <c r="G12" s="28">
        <v>5500000</v>
      </c>
      <c r="H12" s="28">
        <v>2600000</v>
      </c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1000000</v>
      </c>
      <c r="G16" s="28">
        <v>40000000</v>
      </c>
      <c r="H16" s="28">
        <v>40000000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40000000</v>
      </c>
      <c r="G17" s="28">
        <v>46439000</v>
      </c>
      <c r="H17" s="28">
        <v>47683000</v>
      </c>
    </row>
    <row r="18" spans="1:8" x14ac:dyDescent="0.2">
      <c r="A18" s="17"/>
      <c r="B18" s="17"/>
      <c r="C18" s="17"/>
      <c r="D18" s="17"/>
      <c r="E18" s="27" t="s">
        <v>21</v>
      </c>
      <c r="F18" s="29">
        <v>11052000</v>
      </c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10529000</v>
      </c>
      <c r="G21" s="25">
        <f>SUM(G22:G30)</f>
        <v>7600000</v>
      </c>
      <c r="H21" s="25">
        <f>SUM(H22:H30)</f>
        <v>2700000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2600000</v>
      </c>
      <c r="G22" s="29">
        <v>2600000</v>
      </c>
      <c r="H22" s="29">
        <v>2700000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2929000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5000000</v>
      </c>
      <c r="G27" s="28">
        <v>5000000</v>
      </c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1694368000</v>
      </c>
      <c r="G31" s="32">
        <f>+G5+G6+G7+G21</f>
        <v>1787583000</v>
      </c>
      <c r="H31" s="32">
        <f>+H5+H6+H7+H21</f>
        <v>1859172000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16812000</v>
      </c>
      <c r="G33" s="25">
        <f>SUM(G34:G40)</f>
        <v>51110000</v>
      </c>
      <c r="H33" s="25">
        <f>SUM(H34:H40)</f>
        <v>44117000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15812000</v>
      </c>
      <c r="G35" s="28">
        <v>50110000</v>
      </c>
      <c r="H35" s="28">
        <v>43117000</v>
      </c>
    </row>
    <row r="36" spans="1:8" x14ac:dyDescent="0.2">
      <c r="A36" s="17"/>
      <c r="B36" s="17"/>
      <c r="C36" s="17"/>
      <c r="D36" s="17"/>
      <c r="E36" s="27" t="s">
        <v>38</v>
      </c>
      <c r="F36" s="28">
        <v>1000000</v>
      </c>
      <c r="G36" s="28">
        <v>1000000</v>
      </c>
      <c r="H36" s="28">
        <v>1000000</v>
      </c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16812000</v>
      </c>
      <c r="G43" s="34">
        <f>+G33+G41</f>
        <v>51110000</v>
      </c>
      <c r="H43" s="34">
        <f>+H33+H41</f>
        <v>44117000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1711180000</v>
      </c>
      <c r="G44" s="36">
        <f>+G31+G43</f>
        <v>1838693000</v>
      </c>
      <c r="H44" s="36">
        <f>+H31+H43</f>
        <v>1903289000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62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1182249000</v>
      </c>
      <c r="G5" s="25">
        <v>1238155000</v>
      </c>
      <c r="H5" s="25">
        <v>1294202000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485084000</v>
      </c>
      <c r="G7" s="26">
        <f>SUM(G8:G20)</f>
        <v>497404000</v>
      </c>
      <c r="H7" s="26">
        <f>SUM(H8:H20)</f>
        <v>521239000</v>
      </c>
    </row>
    <row r="8" spans="1:8" x14ac:dyDescent="0.2">
      <c r="A8" s="17"/>
      <c r="B8" s="17"/>
      <c r="C8" s="17"/>
      <c r="D8" s="17"/>
      <c r="E8" s="27" t="s">
        <v>11</v>
      </c>
      <c r="F8" s="28">
        <v>406479000</v>
      </c>
      <c r="G8" s="28">
        <v>443623000</v>
      </c>
      <c r="H8" s="28">
        <v>465161000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30500000</v>
      </c>
      <c r="G11" s="28">
        <v>26000000</v>
      </c>
      <c r="H11" s="28">
        <v>27175000</v>
      </c>
    </row>
    <row r="12" spans="1:8" x14ac:dyDescent="0.2">
      <c r="A12" s="17"/>
      <c r="B12" s="17"/>
      <c r="C12" s="17"/>
      <c r="D12" s="17"/>
      <c r="E12" s="27" t="s">
        <v>15</v>
      </c>
      <c r="F12" s="28">
        <v>30000000</v>
      </c>
      <c r="G12" s="28">
        <v>27781000</v>
      </c>
      <c r="H12" s="28">
        <v>28903000</v>
      </c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>
        <v>18105000</v>
      </c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12377000</v>
      </c>
      <c r="G21" s="25">
        <f>SUM(G22:G30)</f>
        <v>7600000</v>
      </c>
      <c r="H21" s="25">
        <f>SUM(H22:H30)</f>
        <v>7700000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2600000</v>
      </c>
      <c r="G22" s="29">
        <v>2600000</v>
      </c>
      <c r="H22" s="29">
        <v>2700000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5777000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4000000</v>
      </c>
      <c r="G27" s="28">
        <v>5000000</v>
      </c>
      <c r="H27" s="28">
        <v>5000000</v>
      </c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1679710000</v>
      </c>
      <c r="G31" s="32">
        <f>+G5+G6+G7+G21</f>
        <v>1743159000</v>
      </c>
      <c r="H31" s="32">
        <f>+H5+H6+H7+H21</f>
        <v>1823141000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148019000</v>
      </c>
      <c r="G33" s="25">
        <f>SUM(G34:G40)</f>
        <v>115318000</v>
      </c>
      <c r="H33" s="25">
        <f>SUM(H34:H40)</f>
        <v>120468000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126019000</v>
      </c>
      <c r="G35" s="28">
        <v>92318000</v>
      </c>
      <c r="H35" s="28">
        <v>96468000</v>
      </c>
    </row>
    <row r="36" spans="1:8" x14ac:dyDescent="0.2">
      <c r="A36" s="17"/>
      <c r="B36" s="17"/>
      <c r="C36" s="17"/>
      <c r="D36" s="17"/>
      <c r="E36" s="27" t="s">
        <v>38</v>
      </c>
      <c r="F36" s="28">
        <v>2000000</v>
      </c>
      <c r="G36" s="28">
        <v>3000000</v>
      </c>
      <c r="H36" s="28">
        <v>3000000</v>
      </c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>
        <v>20000000</v>
      </c>
      <c r="G38" s="28">
        <v>20000000</v>
      </c>
      <c r="H38" s="28">
        <v>21000000</v>
      </c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148019000</v>
      </c>
      <c r="G43" s="34">
        <f>+G33+G41</f>
        <v>115318000</v>
      </c>
      <c r="H43" s="34">
        <f>+H33+H41</f>
        <v>120468000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1827729000</v>
      </c>
      <c r="G44" s="36">
        <f>+G31+G43</f>
        <v>1858477000</v>
      </c>
      <c r="H44" s="36">
        <f>+H31+H43</f>
        <v>1943609000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44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424084000</v>
      </c>
      <c r="G5" s="25">
        <v>440950000</v>
      </c>
      <c r="H5" s="25">
        <v>460896000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2556000</v>
      </c>
      <c r="G7" s="26">
        <f>SUM(G8:G20)</f>
        <v>2673000</v>
      </c>
      <c r="H7" s="26">
        <f>SUM(H8:H20)</f>
        <v>2793000</v>
      </c>
    </row>
    <row r="8" spans="1:8" x14ac:dyDescent="0.2">
      <c r="A8" s="17"/>
      <c r="B8" s="17"/>
      <c r="C8" s="17"/>
      <c r="D8" s="17"/>
      <c r="E8" s="27" t="s">
        <v>11</v>
      </c>
      <c r="F8" s="28"/>
      <c r="G8" s="28"/>
      <c r="H8" s="28"/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/>
      <c r="H11" s="28"/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>
        <v>2556000</v>
      </c>
      <c r="G14" s="29">
        <v>2673000</v>
      </c>
      <c r="H14" s="29">
        <v>2793000</v>
      </c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8474000</v>
      </c>
      <c r="G21" s="25">
        <f>SUM(G22:G30)</f>
        <v>6200000</v>
      </c>
      <c r="H21" s="25">
        <f>SUM(H22:H30)</f>
        <v>6400000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1100000</v>
      </c>
      <c r="G22" s="29">
        <v>1200000</v>
      </c>
      <c r="H22" s="29">
        <v>1400000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2374000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5000000</v>
      </c>
      <c r="G27" s="28">
        <v>5000000</v>
      </c>
      <c r="H27" s="28">
        <v>5000000</v>
      </c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435114000</v>
      </c>
      <c r="G31" s="32">
        <f>+G5+G6+G7+G21</f>
        <v>449823000</v>
      </c>
      <c r="H31" s="32">
        <f>+H5+H6+H7+H21</f>
        <v>470089000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0</v>
      </c>
      <c r="G33" s="25">
        <f>SUM(G34:G40)</f>
        <v>0</v>
      </c>
      <c r="H33" s="25">
        <f>SUM(H34:H40)</f>
        <v>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/>
      <c r="G35" s="28"/>
      <c r="H35" s="28"/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0</v>
      </c>
      <c r="G43" s="34">
        <f>+G33+G41</f>
        <v>0</v>
      </c>
      <c r="H43" s="34">
        <f>+H33+H41</f>
        <v>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435114000</v>
      </c>
      <c r="G44" s="36">
        <f>+G31+G43</f>
        <v>449823000</v>
      </c>
      <c r="H44" s="36">
        <f>+H31+H43</f>
        <v>470089000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45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309567000</v>
      </c>
      <c r="G5" s="25">
        <v>317820000</v>
      </c>
      <c r="H5" s="25">
        <v>332213000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2757000</v>
      </c>
      <c r="G7" s="26">
        <f>SUM(G8:G20)</f>
        <v>2883000</v>
      </c>
      <c r="H7" s="26">
        <f>SUM(H8:H20)</f>
        <v>3012000</v>
      </c>
    </row>
    <row r="8" spans="1:8" x14ac:dyDescent="0.2">
      <c r="A8" s="17"/>
      <c r="B8" s="17"/>
      <c r="C8" s="17"/>
      <c r="D8" s="17"/>
      <c r="E8" s="27" t="s">
        <v>11</v>
      </c>
      <c r="F8" s="28"/>
      <c r="G8" s="28"/>
      <c r="H8" s="28"/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/>
      <c r="H11" s="28"/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>
        <v>2757000</v>
      </c>
      <c r="G14" s="29">
        <v>2883000</v>
      </c>
      <c r="H14" s="29">
        <v>3012000</v>
      </c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6028000</v>
      </c>
      <c r="G21" s="25">
        <f>SUM(G22:G30)</f>
        <v>4200000</v>
      </c>
      <c r="H21" s="25">
        <f>SUM(H22:H30)</f>
        <v>5400000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1100000</v>
      </c>
      <c r="G22" s="29">
        <v>1200000</v>
      </c>
      <c r="H22" s="29">
        <v>1400000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1928000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>
        <v>3000000</v>
      </c>
      <c r="G25" s="28">
        <v>3000000</v>
      </c>
      <c r="H25" s="28">
        <v>4000000</v>
      </c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318352000</v>
      </c>
      <c r="G31" s="32">
        <f>+G5+G6+G7+G21</f>
        <v>324903000</v>
      </c>
      <c r="H31" s="32">
        <f>+H5+H6+H7+H21</f>
        <v>340625000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0</v>
      </c>
      <c r="G33" s="25">
        <f>SUM(G34:G40)</f>
        <v>0</v>
      </c>
      <c r="H33" s="25">
        <f>SUM(H34:H40)</f>
        <v>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/>
      <c r="G35" s="28"/>
      <c r="H35" s="28"/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0</v>
      </c>
      <c r="G43" s="34">
        <f>+G33+G41</f>
        <v>0</v>
      </c>
      <c r="H43" s="34">
        <f>+H33+H41</f>
        <v>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318352000</v>
      </c>
      <c r="G44" s="36">
        <f>+G31+G43</f>
        <v>324903000</v>
      </c>
      <c r="H44" s="36">
        <f>+H31+H43</f>
        <v>340625000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46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455222000</v>
      </c>
      <c r="G5" s="25">
        <v>467064000</v>
      </c>
      <c r="H5" s="25">
        <v>488170000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430354000</v>
      </c>
      <c r="G7" s="26">
        <f>SUM(G8:G20)</f>
        <v>443814000</v>
      </c>
      <c r="H7" s="26">
        <f>SUM(H8:H20)</f>
        <v>453603000</v>
      </c>
    </row>
    <row r="8" spans="1:8" x14ac:dyDescent="0.2">
      <c r="A8" s="17"/>
      <c r="B8" s="17"/>
      <c r="C8" s="17"/>
      <c r="D8" s="17"/>
      <c r="E8" s="27" t="s">
        <v>11</v>
      </c>
      <c r="F8" s="28">
        <v>105491000</v>
      </c>
      <c r="G8" s="28">
        <v>114787000</v>
      </c>
      <c r="H8" s="28">
        <v>120177000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15000000</v>
      </c>
      <c r="G11" s="28">
        <v>8000000</v>
      </c>
      <c r="H11" s="28">
        <v>8362000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205000000</v>
      </c>
      <c r="G16" s="28">
        <v>230887000</v>
      </c>
      <c r="H16" s="28">
        <v>235167000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93000000</v>
      </c>
      <c r="G17" s="28">
        <v>90140000</v>
      </c>
      <c r="H17" s="28">
        <v>89897000</v>
      </c>
    </row>
    <row r="18" spans="1:8" x14ac:dyDescent="0.2">
      <c r="A18" s="17"/>
      <c r="B18" s="17"/>
      <c r="C18" s="17"/>
      <c r="D18" s="17"/>
      <c r="E18" s="27" t="s">
        <v>21</v>
      </c>
      <c r="F18" s="29">
        <v>11863000</v>
      </c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4643000</v>
      </c>
      <c r="G21" s="25">
        <f>SUM(G22:G30)</f>
        <v>2100000</v>
      </c>
      <c r="H21" s="25">
        <f>SUM(H22:H30)</f>
        <v>2200000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2000000</v>
      </c>
      <c r="G22" s="29">
        <v>2100000</v>
      </c>
      <c r="H22" s="29">
        <v>2200000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2643000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890219000</v>
      </c>
      <c r="G31" s="32">
        <f>+G5+G6+G7+G21</f>
        <v>912978000</v>
      </c>
      <c r="H31" s="32">
        <f>+H5+H6+H7+H21</f>
        <v>943973000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4335000</v>
      </c>
      <c r="G33" s="25">
        <f>SUM(G34:G40)</f>
        <v>6794000</v>
      </c>
      <c r="H33" s="25">
        <f>SUM(H34:H40)</f>
        <v>9004000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4335000</v>
      </c>
      <c r="G35" s="28">
        <v>6794000</v>
      </c>
      <c r="H35" s="28">
        <v>9004000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4335000</v>
      </c>
      <c r="G43" s="34">
        <f>+G33+G41</f>
        <v>6794000</v>
      </c>
      <c r="H43" s="34">
        <f>+H33+H41</f>
        <v>9004000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894554000</v>
      </c>
      <c r="G44" s="36">
        <f>+G31+G43</f>
        <v>919772000</v>
      </c>
      <c r="H44" s="36">
        <f>+H31+H43</f>
        <v>952977000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47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285986000</v>
      </c>
      <c r="G5" s="25">
        <v>300145000</v>
      </c>
      <c r="H5" s="25">
        <v>313730000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161272000</v>
      </c>
      <c r="G7" s="26">
        <f>SUM(G8:G20)</f>
        <v>255359000</v>
      </c>
      <c r="H7" s="26">
        <f>SUM(H8:H20)</f>
        <v>281289000</v>
      </c>
    </row>
    <row r="8" spans="1:8" x14ac:dyDescent="0.2">
      <c r="A8" s="17"/>
      <c r="B8" s="17"/>
      <c r="C8" s="17"/>
      <c r="D8" s="17"/>
      <c r="E8" s="27" t="s">
        <v>11</v>
      </c>
      <c r="F8" s="28">
        <v>63581000</v>
      </c>
      <c r="G8" s="28">
        <v>69000000</v>
      </c>
      <c r="H8" s="28">
        <v>72143000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2691000</v>
      </c>
      <c r="G11" s="28">
        <v>6509000</v>
      </c>
      <c r="H11" s="28">
        <v>6803000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>
        <v>50000000</v>
      </c>
      <c r="G16" s="28">
        <v>130000000</v>
      </c>
      <c r="H16" s="28">
        <v>150000000</v>
      </c>
    </row>
    <row r="17" spans="1:8" x14ac:dyDescent="0.2">
      <c r="A17" s="17"/>
      <c r="B17" s="17"/>
      <c r="C17" s="17"/>
      <c r="D17" s="17"/>
      <c r="E17" s="27" t="s">
        <v>20</v>
      </c>
      <c r="F17" s="28">
        <v>45000000</v>
      </c>
      <c r="G17" s="28">
        <v>49850000</v>
      </c>
      <c r="H17" s="28">
        <v>52343000</v>
      </c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9730000</v>
      </c>
      <c r="G21" s="25">
        <f>SUM(G22:G30)</f>
        <v>7800000</v>
      </c>
      <c r="H21" s="25">
        <f>SUM(H22:H30)</f>
        <v>3900000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3800000</v>
      </c>
      <c r="G22" s="29">
        <v>3800000</v>
      </c>
      <c r="H22" s="29">
        <v>3900000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1930000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4000000</v>
      </c>
      <c r="G27" s="28">
        <v>4000000</v>
      </c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456988000</v>
      </c>
      <c r="G31" s="32">
        <f>+G5+G6+G7+G21</f>
        <v>563304000</v>
      </c>
      <c r="H31" s="32">
        <f>+H5+H6+H7+H21</f>
        <v>598919000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4498000</v>
      </c>
      <c r="G33" s="25">
        <f>SUM(G34:G40)</f>
        <v>6660000</v>
      </c>
      <c r="H33" s="25">
        <f>SUM(H34:H40)</f>
        <v>3963000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4498000</v>
      </c>
      <c r="G35" s="28">
        <v>6660000</v>
      </c>
      <c r="H35" s="28">
        <v>3963000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4498000</v>
      </c>
      <c r="G43" s="34">
        <f>+G33+G41</f>
        <v>6660000</v>
      </c>
      <c r="H43" s="34">
        <f>+H33+H41</f>
        <v>3963000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461486000</v>
      </c>
      <c r="G44" s="36">
        <f>+G31+G43</f>
        <v>569964000</v>
      </c>
      <c r="H44" s="36">
        <f>+H31+H43</f>
        <v>602882000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48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366077000</v>
      </c>
      <c r="G5" s="25">
        <v>378280000</v>
      </c>
      <c r="H5" s="25">
        <v>395368000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144622000</v>
      </c>
      <c r="G7" s="26">
        <f>SUM(G8:G20)</f>
        <v>119677000</v>
      </c>
      <c r="H7" s="26">
        <f>SUM(H8:H20)</f>
        <v>124789000</v>
      </c>
    </row>
    <row r="8" spans="1:8" x14ac:dyDescent="0.2">
      <c r="A8" s="17"/>
      <c r="B8" s="17"/>
      <c r="C8" s="17"/>
      <c r="D8" s="17"/>
      <c r="E8" s="27" t="s">
        <v>11</v>
      </c>
      <c r="F8" s="28">
        <v>94406000</v>
      </c>
      <c r="G8" s="28">
        <v>102677000</v>
      </c>
      <c r="H8" s="28">
        <v>107473000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10000000</v>
      </c>
      <c r="G11" s="28">
        <v>7000000</v>
      </c>
      <c r="H11" s="28">
        <v>7316000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>
        <v>23248000</v>
      </c>
      <c r="G17" s="28">
        <v>10000000</v>
      </c>
      <c r="H17" s="28">
        <v>10000000</v>
      </c>
    </row>
    <row r="18" spans="1:8" x14ac:dyDescent="0.2">
      <c r="A18" s="17"/>
      <c r="B18" s="17"/>
      <c r="C18" s="17"/>
      <c r="D18" s="17"/>
      <c r="E18" s="27" t="s">
        <v>21</v>
      </c>
      <c r="F18" s="29">
        <v>16968000</v>
      </c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9159000</v>
      </c>
      <c r="G21" s="25">
        <f>SUM(G22:G30)</f>
        <v>7000000</v>
      </c>
      <c r="H21" s="25">
        <f>SUM(H22:H30)</f>
        <v>3100000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3000000</v>
      </c>
      <c r="G22" s="29">
        <v>3000000</v>
      </c>
      <c r="H22" s="29">
        <v>3100000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2159000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4000000</v>
      </c>
      <c r="G27" s="28">
        <v>4000000</v>
      </c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519858000</v>
      </c>
      <c r="G31" s="32">
        <f>+G5+G6+G7+G21</f>
        <v>504957000</v>
      </c>
      <c r="H31" s="32">
        <f>+H5+H6+H7+H21</f>
        <v>523257000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157698000</v>
      </c>
      <c r="G33" s="25">
        <f>SUM(G34:G40)</f>
        <v>103005000</v>
      </c>
      <c r="H33" s="25">
        <f>SUM(H34:H40)</f>
        <v>110418000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100000000</v>
      </c>
      <c r="G34" s="28">
        <v>57798000</v>
      </c>
      <c r="H34" s="28">
        <v>60110000</v>
      </c>
    </row>
    <row r="35" spans="1:8" x14ac:dyDescent="0.2">
      <c r="A35" s="17"/>
      <c r="B35" s="17"/>
      <c r="C35" s="17"/>
      <c r="D35" s="17"/>
      <c r="E35" s="27" t="s">
        <v>37</v>
      </c>
      <c r="F35" s="28">
        <v>7698000</v>
      </c>
      <c r="G35" s="28">
        <v>11141000</v>
      </c>
      <c r="H35" s="28">
        <v>14539000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>
        <v>50000000</v>
      </c>
      <c r="G38" s="28">
        <v>34066000</v>
      </c>
      <c r="H38" s="28">
        <v>35769000</v>
      </c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157698000</v>
      </c>
      <c r="G43" s="34">
        <f>+G33+G41</f>
        <v>103005000</v>
      </c>
      <c r="H43" s="34">
        <f>+H33+H41</f>
        <v>110418000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677556000</v>
      </c>
      <c r="G44" s="36">
        <f>+G31+G43</f>
        <v>607962000</v>
      </c>
      <c r="H44" s="36">
        <f>+H31+H43</f>
        <v>633675000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49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172696000</v>
      </c>
      <c r="G5" s="25">
        <v>177909000</v>
      </c>
      <c r="H5" s="25">
        <v>185942000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70454000</v>
      </c>
      <c r="G7" s="26">
        <f>SUM(G8:G20)</f>
        <v>86914000</v>
      </c>
      <c r="H7" s="26">
        <f>SUM(H8:H20)</f>
        <v>85692000</v>
      </c>
    </row>
    <row r="8" spans="1:8" x14ac:dyDescent="0.2">
      <c r="A8" s="17"/>
      <c r="B8" s="17"/>
      <c r="C8" s="17"/>
      <c r="D8" s="17"/>
      <c r="E8" s="27" t="s">
        <v>11</v>
      </c>
      <c r="F8" s="28">
        <v>31519000</v>
      </c>
      <c r="G8" s="28">
        <v>33973000</v>
      </c>
      <c r="H8" s="28">
        <v>35395000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/>
      <c r="G11" s="28">
        <v>8462000</v>
      </c>
      <c r="H11" s="28">
        <v>8844000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>
        <v>38935000</v>
      </c>
      <c r="G17" s="28">
        <v>44479000</v>
      </c>
      <c r="H17" s="28">
        <v>41453000</v>
      </c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4606000</v>
      </c>
      <c r="G21" s="25">
        <f>SUM(G22:G30)</f>
        <v>2500000</v>
      </c>
      <c r="H21" s="25">
        <f>SUM(H22:H30)</f>
        <v>2600000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2400000</v>
      </c>
      <c r="G22" s="29">
        <v>2500000</v>
      </c>
      <c r="H22" s="29">
        <v>2600000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2206000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/>
      <c r="G27" s="28"/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247756000</v>
      </c>
      <c r="G31" s="32">
        <f>+G5+G6+G7+G21</f>
        <v>267323000</v>
      </c>
      <c r="H31" s="32">
        <f>+H5+H6+H7+H21</f>
        <v>274234000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4070000</v>
      </c>
      <c r="G33" s="25">
        <f>SUM(G34:G40)</f>
        <v>1496000</v>
      </c>
      <c r="H33" s="25">
        <f>SUM(H34:H40)</f>
        <v>3884000</v>
      </c>
    </row>
    <row r="34" spans="1:8" x14ac:dyDescent="0.2">
      <c r="A34" s="17"/>
      <c r="B34" s="17"/>
      <c r="C34" s="17"/>
      <c r="D34" s="17"/>
      <c r="E34" s="27" t="s">
        <v>19</v>
      </c>
      <c r="F34" s="28"/>
      <c r="G34" s="28"/>
      <c r="H34" s="28"/>
    </row>
    <row r="35" spans="1:8" x14ac:dyDescent="0.2">
      <c r="A35" s="17"/>
      <c r="B35" s="17"/>
      <c r="C35" s="17"/>
      <c r="D35" s="17"/>
      <c r="E35" s="27" t="s">
        <v>37</v>
      </c>
      <c r="F35" s="28">
        <v>4070000</v>
      </c>
      <c r="G35" s="28">
        <v>1496000</v>
      </c>
      <c r="H35" s="28">
        <v>3884000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/>
      <c r="G38" s="28"/>
      <c r="H38" s="28"/>
    </row>
    <row r="39" spans="1:8" x14ac:dyDescent="0.2">
      <c r="A39" s="17"/>
      <c r="B39" s="17"/>
      <c r="C39" s="17"/>
      <c r="D39" s="17"/>
      <c r="E39" s="27" t="s">
        <v>11</v>
      </c>
      <c r="F39" s="28"/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/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4070000</v>
      </c>
      <c r="G43" s="34">
        <f>+G33+G41</f>
        <v>1496000</v>
      </c>
      <c r="H43" s="34">
        <f>+H33+H41</f>
        <v>3884000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251826000</v>
      </c>
      <c r="G44" s="36">
        <f>+G31+G43</f>
        <v>268819000</v>
      </c>
      <c r="H44" s="36">
        <f>+H31+H43</f>
        <v>278118000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showGridLines="0" workbookViewId="0"/>
  </sheetViews>
  <sheetFormatPr defaultRowHeight="12.75" x14ac:dyDescent="0.2"/>
  <cols>
    <col min="1" max="4" width="1.7109375" customWidth="1"/>
    <col min="5" max="5" width="71" bestFit="1" customWidth="1"/>
    <col min="6" max="8" width="14.140625" bestFit="1" customWidth="1"/>
  </cols>
  <sheetData>
    <row r="1" spans="1:8" ht="14.45" customHeight="1" x14ac:dyDescent="0.25">
      <c r="A1" s="17"/>
      <c r="B1" s="17"/>
      <c r="C1" s="17"/>
      <c r="D1" s="17"/>
      <c r="E1" s="18" t="s">
        <v>0</v>
      </c>
      <c r="F1" s="18"/>
      <c r="G1" s="18"/>
      <c r="H1" s="18"/>
    </row>
    <row r="2" spans="1:8" x14ac:dyDescent="0.2">
      <c r="A2" s="17"/>
      <c r="B2" s="17"/>
      <c r="C2" s="17"/>
      <c r="D2" s="17"/>
      <c r="E2" s="19" t="s">
        <v>1</v>
      </c>
      <c r="F2" s="19"/>
      <c r="G2" s="19"/>
      <c r="H2" s="19"/>
    </row>
    <row r="3" spans="1:8" ht="25.5" x14ac:dyDescent="0.2">
      <c r="A3" s="17"/>
      <c r="B3" s="17"/>
      <c r="C3" s="17"/>
      <c r="D3" s="17"/>
      <c r="E3" s="20" t="s">
        <v>50</v>
      </c>
      <c r="F3" s="21" t="s">
        <v>3</v>
      </c>
      <c r="G3" s="21" t="s">
        <v>4</v>
      </c>
      <c r="H3" s="21" t="s">
        <v>5</v>
      </c>
    </row>
    <row r="4" spans="1:8" ht="16.5" x14ac:dyDescent="0.3">
      <c r="A4" s="17"/>
      <c r="B4" s="17"/>
      <c r="C4" s="17"/>
      <c r="D4" s="17"/>
      <c r="E4" s="22" t="s">
        <v>6</v>
      </c>
      <c r="F4" s="23" t="s">
        <v>7</v>
      </c>
      <c r="G4" s="23" t="s">
        <v>7</v>
      </c>
      <c r="H4" s="23" t="s">
        <v>7</v>
      </c>
    </row>
    <row r="5" spans="1:8" x14ac:dyDescent="0.2">
      <c r="A5" s="17"/>
      <c r="B5" s="17"/>
      <c r="C5" s="17"/>
      <c r="D5" s="17"/>
      <c r="E5" s="24" t="s">
        <v>8</v>
      </c>
      <c r="F5" s="25">
        <v>189719000</v>
      </c>
      <c r="G5" s="25">
        <v>199105000</v>
      </c>
      <c r="H5" s="25">
        <v>208117000</v>
      </c>
    </row>
    <row r="6" spans="1:8" x14ac:dyDescent="0.2">
      <c r="A6" s="17"/>
      <c r="B6" s="17"/>
      <c r="C6" s="17"/>
      <c r="D6" s="17"/>
      <c r="E6" s="24" t="s">
        <v>9</v>
      </c>
      <c r="F6" s="25"/>
      <c r="G6" s="25"/>
      <c r="H6" s="25"/>
    </row>
    <row r="7" spans="1:8" ht="16.5" x14ac:dyDescent="0.3">
      <c r="A7" s="17"/>
      <c r="B7" s="17"/>
      <c r="C7" s="17"/>
      <c r="D7" s="17"/>
      <c r="E7" s="22" t="s">
        <v>10</v>
      </c>
      <c r="F7" s="26">
        <f>SUM(F8:F20)</f>
        <v>36012000</v>
      </c>
      <c r="G7" s="26">
        <f>SUM(G8:G20)</f>
        <v>47155000</v>
      </c>
      <c r="H7" s="26">
        <f>SUM(H8:H20)</f>
        <v>49186000</v>
      </c>
    </row>
    <row r="8" spans="1:8" x14ac:dyDescent="0.2">
      <c r="A8" s="17"/>
      <c r="B8" s="17"/>
      <c r="C8" s="17"/>
      <c r="D8" s="17"/>
      <c r="E8" s="27" t="s">
        <v>11</v>
      </c>
      <c r="F8" s="28">
        <v>26012000</v>
      </c>
      <c r="G8" s="28">
        <v>37391000</v>
      </c>
      <c r="H8" s="28">
        <v>38981000</v>
      </c>
    </row>
    <row r="9" spans="1:8" x14ac:dyDescent="0.2">
      <c r="A9" s="17"/>
      <c r="B9" s="17"/>
      <c r="C9" s="17"/>
      <c r="D9" s="17"/>
      <c r="E9" s="27" t="s">
        <v>12</v>
      </c>
      <c r="F9" s="28"/>
      <c r="G9" s="28"/>
      <c r="H9" s="28"/>
    </row>
    <row r="10" spans="1:8" x14ac:dyDescent="0.2">
      <c r="A10" s="17"/>
      <c r="B10" s="17"/>
      <c r="C10" s="17"/>
      <c r="D10" s="17"/>
      <c r="E10" s="27" t="s">
        <v>13</v>
      </c>
      <c r="F10" s="29"/>
      <c r="G10" s="29"/>
      <c r="H10" s="29"/>
    </row>
    <row r="11" spans="1:8" x14ac:dyDescent="0.2">
      <c r="A11" s="17"/>
      <c r="B11" s="17"/>
      <c r="C11" s="17"/>
      <c r="D11" s="17"/>
      <c r="E11" s="27" t="s">
        <v>14</v>
      </c>
      <c r="F11" s="28">
        <v>10000000</v>
      </c>
      <c r="G11" s="28">
        <v>9764000</v>
      </c>
      <c r="H11" s="28">
        <v>10205000</v>
      </c>
    </row>
    <row r="12" spans="1:8" x14ac:dyDescent="0.2">
      <c r="A12" s="17"/>
      <c r="B12" s="17"/>
      <c r="C12" s="17"/>
      <c r="D12" s="17"/>
      <c r="E12" s="27" t="s">
        <v>15</v>
      </c>
      <c r="F12" s="28"/>
      <c r="G12" s="28"/>
      <c r="H12" s="28"/>
    </row>
    <row r="13" spans="1:8" x14ac:dyDescent="0.2">
      <c r="A13" s="17"/>
      <c r="B13" s="17"/>
      <c r="C13" s="17"/>
      <c r="D13" s="17"/>
      <c r="E13" s="27" t="s">
        <v>16</v>
      </c>
      <c r="F13" s="29"/>
      <c r="G13" s="29"/>
      <c r="H13" s="29"/>
    </row>
    <row r="14" spans="1:8" x14ac:dyDescent="0.2">
      <c r="A14" s="17"/>
      <c r="B14" s="17"/>
      <c r="C14" s="17"/>
      <c r="D14" s="17"/>
      <c r="E14" s="27" t="s">
        <v>17</v>
      </c>
      <c r="F14" s="29"/>
      <c r="G14" s="29"/>
      <c r="H14" s="29"/>
    </row>
    <row r="15" spans="1:8" x14ac:dyDescent="0.2">
      <c r="A15" s="17"/>
      <c r="B15" s="17"/>
      <c r="C15" s="17"/>
      <c r="D15" s="17"/>
      <c r="E15" s="27" t="s">
        <v>18</v>
      </c>
      <c r="F15" s="29"/>
      <c r="G15" s="29"/>
      <c r="H15" s="29"/>
    </row>
    <row r="16" spans="1:8" x14ac:dyDescent="0.2">
      <c r="A16" s="17"/>
      <c r="B16" s="17"/>
      <c r="C16" s="17"/>
      <c r="D16" s="17"/>
      <c r="E16" s="27" t="s">
        <v>19</v>
      </c>
      <c r="F16" s="28"/>
      <c r="G16" s="28"/>
      <c r="H16" s="28"/>
    </row>
    <row r="17" spans="1:8" x14ac:dyDescent="0.2">
      <c r="A17" s="17"/>
      <c r="B17" s="17"/>
      <c r="C17" s="17"/>
      <c r="D17" s="17"/>
      <c r="E17" s="27" t="s">
        <v>20</v>
      </c>
      <c r="F17" s="28"/>
      <c r="G17" s="28"/>
      <c r="H17" s="28"/>
    </row>
    <row r="18" spans="1:8" x14ac:dyDescent="0.2">
      <c r="A18" s="17"/>
      <c r="B18" s="17"/>
      <c r="C18" s="17"/>
      <c r="D18" s="17"/>
      <c r="E18" s="27" t="s">
        <v>21</v>
      </c>
      <c r="F18" s="29"/>
      <c r="G18" s="29"/>
      <c r="H18" s="29"/>
    </row>
    <row r="19" spans="1:8" x14ac:dyDescent="0.2">
      <c r="A19" s="17"/>
      <c r="B19" s="17"/>
      <c r="C19" s="17"/>
      <c r="D19" s="17"/>
      <c r="E19" s="27" t="s">
        <v>22</v>
      </c>
      <c r="F19" s="28"/>
      <c r="G19" s="28"/>
      <c r="H19" s="28"/>
    </row>
    <row r="20" spans="1:8" x14ac:dyDescent="0.2">
      <c r="A20" s="17"/>
      <c r="B20" s="17"/>
      <c r="C20" s="17"/>
      <c r="D20" s="17"/>
      <c r="E20" s="27" t="s">
        <v>23</v>
      </c>
      <c r="F20" s="28"/>
      <c r="G20" s="28"/>
      <c r="H20" s="28"/>
    </row>
    <row r="21" spans="1:8" ht="16.5" x14ac:dyDescent="0.3">
      <c r="A21" s="17"/>
      <c r="B21" s="17"/>
      <c r="C21" s="17"/>
      <c r="D21" s="17"/>
      <c r="E21" s="22" t="s">
        <v>24</v>
      </c>
      <c r="F21" s="25">
        <f>SUM(F22:F30)</f>
        <v>9003000</v>
      </c>
      <c r="G21" s="25">
        <f>SUM(G22:G30)</f>
        <v>6800000</v>
      </c>
      <c r="H21" s="25">
        <f>SUM(H22:H30)</f>
        <v>2900000</v>
      </c>
    </row>
    <row r="22" spans="1:8" x14ac:dyDescent="0.2">
      <c r="A22" s="17"/>
      <c r="B22" s="17"/>
      <c r="C22" s="17"/>
      <c r="D22" s="17"/>
      <c r="E22" s="27" t="s">
        <v>25</v>
      </c>
      <c r="F22" s="29">
        <v>2800000</v>
      </c>
      <c r="G22" s="29">
        <v>2800000</v>
      </c>
      <c r="H22" s="29">
        <v>2900000</v>
      </c>
    </row>
    <row r="23" spans="1:8" x14ac:dyDescent="0.2">
      <c r="A23" s="17"/>
      <c r="B23" s="17"/>
      <c r="C23" s="17"/>
      <c r="D23" s="17"/>
      <c r="E23" s="27" t="s">
        <v>26</v>
      </c>
      <c r="F23" s="30"/>
      <c r="G23" s="30"/>
      <c r="H23" s="30"/>
    </row>
    <row r="24" spans="1:8" x14ac:dyDescent="0.2">
      <c r="A24" s="17"/>
      <c r="B24" s="17"/>
      <c r="C24" s="17"/>
      <c r="D24" s="17"/>
      <c r="E24" s="27" t="s">
        <v>27</v>
      </c>
      <c r="F24" s="28">
        <v>2203000</v>
      </c>
      <c r="G24" s="28"/>
      <c r="H24" s="28"/>
    </row>
    <row r="25" spans="1:8" x14ac:dyDescent="0.2">
      <c r="A25" s="17"/>
      <c r="B25" s="17"/>
      <c r="C25" s="17"/>
      <c r="D25" s="17"/>
      <c r="E25" s="27" t="s">
        <v>28</v>
      </c>
      <c r="F25" s="28"/>
      <c r="G25" s="28"/>
      <c r="H25" s="28"/>
    </row>
    <row r="26" spans="1:8" x14ac:dyDescent="0.2">
      <c r="A26" s="17"/>
      <c r="B26" s="17"/>
      <c r="C26" s="17"/>
      <c r="D26" s="17"/>
      <c r="E26" s="27" t="s">
        <v>29</v>
      </c>
      <c r="F26" s="29"/>
      <c r="G26" s="29"/>
      <c r="H26" s="29"/>
    </row>
    <row r="27" spans="1:8" x14ac:dyDescent="0.2">
      <c r="A27" s="17"/>
      <c r="B27" s="17"/>
      <c r="C27" s="17"/>
      <c r="D27" s="17"/>
      <c r="E27" s="27" t="s">
        <v>30</v>
      </c>
      <c r="F27" s="28">
        <v>4000000</v>
      </c>
      <c r="G27" s="28">
        <v>4000000</v>
      </c>
      <c r="H27" s="28"/>
    </row>
    <row r="28" spans="1:8" x14ac:dyDescent="0.2">
      <c r="A28" s="17"/>
      <c r="B28" s="17"/>
      <c r="C28" s="17"/>
      <c r="D28" s="17"/>
      <c r="E28" s="27" t="s">
        <v>31</v>
      </c>
      <c r="F28" s="28"/>
      <c r="G28" s="28"/>
      <c r="H28" s="28"/>
    </row>
    <row r="29" spans="1:8" x14ac:dyDescent="0.2">
      <c r="A29" s="17"/>
      <c r="B29" s="17"/>
      <c r="C29" s="17"/>
      <c r="D29" s="17"/>
      <c r="E29" s="27" t="s">
        <v>32</v>
      </c>
      <c r="F29" s="29"/>
      <c r="G29" s="29"/>
      <c r="H29" s="29"/>
    </row>
    <row r="30" spans="1:8" x14ac:dyDescent="0.2">
      <c r="A30" s="17"/>
      <c r="B30" s="17"/>
      <c r="C30" s="17"/>
      <c r="D30" s="17"/>
      <c r="E30" s="27" t="s">
        <v>33</v>
      </c>
      <c r="F30" s="28"/>
      <c r="G30" s="28"/>
      <c r="H30" s="28"/>
    </row>
    <row r="31" spans="1:8" ht="16.5" x14ac:dyDescent="0.3">
      <c r="A31" s="17"/>
      <c r="B31" s="17"/>
      <c r="C31" s="17"/>
      <c r="D31" s="17"/>
      <c r="E31" s="31" t="s">
        <v>34</v>
      </c>
      <c r="F31" s="32">
        <f>+F5+F6+F7+F21</f>
        <v>234734000</v>
      </c>
      <c r="G31" s="32">
        <f>+G5+G6+G7+G21</f>
        <v>253060000</v>
      </c>
      <c r="H31" s="32">
        <f>+H5+H6+H7+H21</f>
        <v>260203000</v>
      </c>
    </row>
    <row r="32" spans="1:8" ht="16.5" x14ac:dyDescent="0.3">
      <c r="A32" s="17"/>
      <c r="B32" s="17"/>
      <c r="C32" s="17"/>
      <c r="D32" s="17"/>
      <c r="E32" s="22" t="s">
        <v>35</v>
      </c>
      <c r="F32" s="33" t="s">
        <v>7</v>
      </c>
      <c r="G32" s="33" t="s">
        <v>7</v>
      </c>
      <c r="H32" s="33" t="s">
        <v>7</v>
      </c>
    </row>
    <row r="33" spans="1:8" ht="16.5" x14ac:dyDescent="0.3">
      <c r="A33" s="17"/>
      <c r="B33" s="17"/>
      <c r="C33" s="17"/>
      <c r="D33" s="17"/>
      <c r="E33" s="22" t="s">
        <v>36</v>
      </c>
      <c r="F33" s="25">
        <f>SUM(F34:F40)</f>
        <v>190783000</v>
      </c>
      <c r="G33" s="25">
        <f>SUM(G34:G40)</f>
        <v>95002000</v>
      </c>
      <c r="H33" s="25">
        <f>SUM(H34:H40)</f>
        <v>99725000</v>
      </c>
    </row>
    <row r="34" spans="1:8" x14ac:dyDescent="0.2">
      <c r="A34" s="17"/>
      <c r="B34" s="17"/>
      <c r="C34" s="17"/>
      <c r="D34" s="17"/>
      <c r="E34" s="27" t="s">
        <v>19</v>
      </c>
      <c r="F34" s="28">
        <v>105000000</v>
      </c>
      <c r="G34" s="28">
        <v>61800000</v>
      </c>
      <c r="H34" s="28">
        <v>64272000</v>
      </c>
    </row>
    <row r="35" spans="1:8" x14ac:dyDescent="0.2">
      <c r="A35" s="17"/>
      <c r="B35" s="17"/>
      <c r="C35" s="17"/>
      <c r="D35" s="17"/>
      <c r="E35" s="27" t="s">
        <v>37</v>
      </c>
      <c r="F35" s="28">
        <v>121000</v>
      </c>
      <c r="G35" s="28">
        <v>242000</v>
      </c>
      <c r="H35" s="28">
        <v>845000</v>
      </c>
    </row>
    <row r="36" spans="1:8" x14ac:dyDescent="0.2">
      <c r="A36" s="17"/>
      <c r="B36" s="17"/>
      <c r="C36" s="17"/>
      <c r="D36" s="17"/>
      <c r="E36" s="27" t="s">
        <v>38</v>
      </c>
      <c r="F36" s="28"/>
      <c r="G36" s="28"/>
      <c r="H36" s="28"/>
    </row>
    <row r="37" spans="1:8" x14ac:dyDescent="0.2">
      <c r="A37" s="17"/>
      <c r="B37" s="17"/>
      <c r="C37" s="17"/>
      <c r="D37" s="17"/>
      <c r="E37" s="27" t="s">
        <v>39</v>
      </c>
      <c r="F37" s="28"/>
      <c r="G37" s="28"/>
      <c r="H37" s="28"/>
    </row>
    <row r="38" spans="1:8" x14ac:dyDescent="0.2">
      <c r="A38" s="17"/>
      <c r="B38" s="17"/>
      <c r="C38" s="17"/>
      <c r="D38" s="17"/>
      <c r="E38" s="27" t="s">
        <v>20</v>
      </c>
      <c r="F38" s="28">
        <v>30026000</v>
      </c>
      <c r="G38" s="28">
        <v>32960000</v>
      </c>
      <c r="H38" s="28">
        <v>34608000</v>
      </c>
    </row>
    <row r="39" spans="1:8" x14ac:dyDescent="0.2">
      <c r="A39" s="17"/>
      <c r="B39" s="17"/>
      <c r="C39" s="17"/>
      <c r="D39" s="17"/>
      <c r="E39" s="27" t="s">
        <v>11</v>
      </c>
      <c r="F39" s="28">
        <v>8636000</v>
      </c>
      <c r="G39" s="28"/>
      <c r="H39" s="28"/>
    </row>
    <row r="40" spans="1:8" x14ac:dyDescent="0.2">
      <c r="A40" s="17"/>
      <c r="B40" s="17"/>
      <c r="C40" s="17"/>
      <c r="D40" s="17"/>
      <c r="E40" s="27" t="s">
        <v>40</v>
      </c>
      <c r="F40" s="28">
        <v>47000000</v>
      </c>
      <c r="G40" s="28"/>
      <c r="H40" s="28"/>
    </row>
    <row r="41" spans="1:8" ht="16.5" x14ac:dyDescent="0.3">
      <c r="A41" s="17"/>
      <c r="B41" s="17"/>
      <c r="C41" s="17"/>
      <c r="D41" s="17"/>
      <c r="E41" s="22" t="s">
        <v>24</v>
      </c>
      <c r="F41" s="25">
        <f>SUM(F42:F42)</f>
        <v>0</v>
      </c>
      <c r="G41" s="25">
        <f>SUM(G42:G42)</f>
        <v>0</v>
      </c>
      <c r="H41" s="25">
        <f>SUM(H42:H42)</f>
        <v>0</v>
      </c>
    </row>
    <row r="42" spans="1:8" x14ac:dyDescent="0.2">
      <c r="A42" s="17"/>
      <c r="B42" s="17"/>
      <c r="C42" s="17"/>
      <c r="D42" s="17"/>
      <c r="E42" s="27" t="s">
        <v>26</v>
      </c>
      <c r="F42" s="29"/>
      <c r="G42" s="29"/>
      <c r="H42" s="29"/>
    </row>
    <row r="43" spans="1:8" ht="16.5" x14ac:dyDescent="0.3">
      <c r="A43" s="17"/>
      <c r="B43" s="17"/>
      <c r="C43" s="17"/>
      <c r="D43" s="17"/>
      <c r="E43" s="31" t="s">
        <v>41</v>
      </c>
      <c r="F43" s="34">
        <f>+F33+F41</f>
        <v>190783000</v>
      </c>
      <c r="G43" s="34">
        <f>+G33+G41</f>
        <v>95002000</v>
      </c>
      <c r="H43" s="34">
        <f>+H33+H41</f>
        <v>99725000</v>
      </c>
    </row>
    <row r="44" spans="1:8" ht="16.5" x14ac:dyDescent="0.3">
      <c r="A44" s="17"/>
      <c r="B44" s="17"/>
      <c r="C44" s="17"/>
      <c r="D44" s="17"/>
      <c r="E44" s="35" t="s">
        <v>42</v>
      </c>
      <c r="F44" s="36">
        <f>+F31+F43</f>
        <v>425517000</v>
      </c>
      <c r="G44" s="36">
        <f>+G31+G43</f>
        <v>348062000</v>
      </c>
      <c r="H44" s="36">
        <f>+H31+H43</f>
        <v>359928000</v>
      </c>
    </row>
    <row r="45" spans="1:8" hidden="1" x14ac:dyDescent="0.2">
      <c r="A45" s="17"/>
      <c r="B45" s="17"/>
      <c r="C45" s="17"/>
      <c r="D45" s="17"/>
      <c r="E45" s="37" t="s">
        <v>63</v>
      </c>
      <c r="F45" s="25"/>
      <c r="G45" s="25"/>
      <c r="H45" s="25"/>
    </row>
    <row r="46" spans="1:8" hidden="1" x14ac:dyDescent="0.2">
      <c r="A46" s="17"/>
      <c r="B46" s="17"/>
      <c r="C46" s="17"/>
      <c r="D46" s="17"/>
      <c r="E46" s="37" t="s">
        <v>64</v>
      </c>
      <c r="F46" s="26">
        <f>SUM(F48+F54+F60+F66+F72+F78+F84+F90+F96+F102+F108+F114)</f>
        <v>0</v>
      </c>
      <c r="G46" s="26">
        <f>SUM(G48+G54+G60+G66+G72+G78+G84+G90+G96+G102+G108+G114)</f>
        <v>0</v>
      </c>
      <c r="H46" s="26">
        <f>SUM(H48+H54+H60+H66+H72+H78+H84+H90+H96+H102+H108+H114)</f>
        <v>0</v>
      </c>
    </row>
    <row r="47" spans="1:8" hidden="1" x14ac:dyDescent="0.2">
      <c r="A47" s="17"/>
      <c r="B47" s="17"/>
      <c r="C47" s="17"/>
      <c r="D47" s="17"/>
      <c r="E47" s="38" t="s">
        <v>65</v>
      </c>
      <c r="F47" s="25"/>
      <c r="G47" s="25"/>
      <c r="H47" s="25"/>
    </row>
    <row r="48" spans="1:8" hidden="1" x14ac:dyDescent="0.2">
      <c r="A48" s="17"/>
      <c r="B48" s="17"/>
      <c r="C48" s="17"/>
      <c r="D48" s="17"/>
      <c r="E48" s="37"/>
      <c r="F48" s="25">
        <f>SUM(F49:F52)</f>
        <v>0</v>
      </c>
      <c r="G48" s="25">
        <f>SUM(G49:G52)</f>
        <v>0</v>
      </c>
      <c r="H48" s="25">
        <f>SUM(H49:H52)</f>
        <v>0</v>
      </c>
    </row>
    <row r="49" spans="1:8" hidden="1" x14ac:dyDescent="0.2">
      <c r="A49" s="17"/>
      <c r="B49" s="17"/>
      <c r="C49" s="17"/>
      <c r="D49" s="17"/>
      <c r="E49" s="39"/>
      <c r="F49" s="40"/>
      <c r="G49" s="41"/>
      <c r="H49" s="42"/>
    </row>
    <row r="50" spans="1:8" hidden="1" x14ac:dyDescent="0.2">
      <c r="A50" s="17"/>
      <c r="B50" s="17"/>
      <c r="C50" s="17"/>
      <c r="D50" s="17"/>
      <c r="E50" s="39"/>
      <c r="F50" s="43"/>
      <c r="G50" s="28"/>
      <c r="H50" s="44"/>
    </row>
    <row r="51" spans="1:8" hidden="1" x14ac:dyDescent="0.2">
      <c r="A51" s="17"/>
      <c r="B51" s="17"/>
      <c r="C51" s="17"/>
      <c r="D51" s="17"/>
      <c r="E51" s="39"/>
      <c r="F51" s="43"/>
      <c r="G51" s="28"/>
      <c r="H51" s="44"/>
    </row>
    <row r="52" spans="1:8" hidden="1" x14ac:dyDescent="0.2">
      <c r="A52" s="17"/>
      <c r="B52" s="17"/>
      <c r="C52" s="17"/>
      <c r="D52" s="17"/>
      <c r="E52" s="39"/>
      <c r="F52" s="45"/>
      <c r="G52" s="46"/>
      <c r="H52" s="47"/>
    </row>
    <row r="53" spans="1:8" hidden="1" x14ac:dyDescent="0.2">
      <c r="A53" s="17"/>
      <c r="B53" s="17"/>
      <c r="C53" s="17"/>
      <c r="D53" s="17"/>
      <c r="E53" s="17"/>
      <c r="F53" s="48"/>
      <c r="G53" s="48"/>
      <c r="H53" s="48"/>
    </row>
    <row r="54" spans="1:8" hidden="1" x14ac:dyDescent="0.2">
      <c r="A54" s="17"/>
      <c r="B54" s="17"/>
      <c r="C54" s="17"/>
      <c r="D54" s="17"/>
      <c r="E54" s="37"/>
      <c r="F54" s="25">
        <f>SUM(F55:F58)</f>
        <v>0</v>
      </c>
      <c r="G54" s="25">
        <f>SUM(G55:G58)</f>
        <v>0</v>
      </c>
      <c r="H54" s="25">
        <f>SUM(H55:H58)</f>
        <v>0</v>
      </c>
    </row>
    <row r="55" spans="1:8" hidden="1" x14ac:dyDescent="0.2">
      <c r="A55" s="17"/>
      <c r="B55" s="17"/>
      <c r="C55" s="17"/>
      <c r="D55" s="17"/>
      <c r="E55" s="39"/>
      <c r="F55" s="40"/>
      <c r="G55" s="41"/>
      <c r="H55" s="42"/>
    </row>
    <row r="56" spans="1:8" hidden="1" x14ac:dyDescent="0.2">
      <c r="A56" s="17"/>
      <c r="B56" s="17"/>
      <c r="C56" s="17"/>
      <c r="D56" s="17"/>
      <c r="E56" s="39"/>
      <c r="F56" s="43"/>
      <c r="G56" s="28"/>
      <c r="H56" s="44"/>
    </row>
    <row r="57" spans="1:8" hidden="1" x14ac:dyDescent="0.2">
      <c r="A57" s="17"/>
      <c r="B57" s="17"/>
      <c r="C57" s="17"/>
      <c r="D57" s="17"/>
      <c r="E57" s="39"/>
      <c r="F57" s="43"/>
      <c r="G57" s="28"/>
      <c r="H57" s="44"/>
    </row>
    <row r="58" spans="1:8" hidden="1" x14ac:dyDescent="0.2">
      <c r="A58" s="17"/>
      <c r="B58" s="17"/>
      <c r="C58" s="17"/>
      <c r="D58" s="17"/>
      <c r="E58" s="39"/>
      <c r="F58" s="45"/>
      <c r="G58" s="46"/>
      <c r="H58" s="47"/>
    </row>
    <row r="59" spans="1:8" hidden="1" x14ac:dyDescent="0.2">
      <c r="A59" s="17"/>
      <c r="B59" s="17"/>
      <c r="C59" s="17"/>
      <c r="D59" s="17"/>
      <c r="E59" s="17"/>
      <c r="F59" s="48"/>
      <c r="G59" s="48"/>
      <c r="H59" s="48"/>
    </row>
    <row r="60" spans="1:8" hidden="1" x14ac:dyDescent="0.2">
      <c r="A60" s="17"/>
      <c r="B60" s="17"/>
      <c r="C60" s="17"/>
      <c r="D60" s="17"/>
      <c r="E60" s="37"/>
      <c r="F60" s="25">
        <f>SUM(F61:F64)</f>
        <v>0</v>
      </c>
      <c r="G60" s="25">
        <f>SUM(G61:G64)</f>
        <v>0</v>
      </c>
      <c r="H60" s="25">
        <f>SUM(H61:H64)</f>
        <v>0</v>
      </c>
    </row>
    <row r="61" spans="1:8" hidden="1" x14ac:dyDescent="0.2">
      <c r="A61" s="17"/>
      <c r="B61" s="17"/>
      <c r="C61" s="17"/>
      <c r="D61" s="17"/>
      <c r="E61" s="39"/>
      <c r="F61" s="40"/>
      <c r="G61" s="41"/>
      <c r="H61" s="42"/>
    </row>
    <row r="62" spans="1:8" hidden="1" x14ac:dyDescent="0.2">
      <c r="A62" s="17"/>
      <c r="B62" s="17"/>
      <c r="C62" s="17"/>
      <c r="D62" s="17"/>
      <c r="E62" s="39"/>
      <c r="F62" s="43"/>
      <c r="G62" s="28"/>
      <c r="H62" s="44"/>
    </row>
    <row r="63" spans="1:8" hidden="1" x14ac:dyDescent="0.2">
      <c r="A63" s="17"/>
      <c r="B63" s="17"/>
      <c r="C63" s="17"/>
      <c r="D63" s="17"/>
      <c r="E63" s="39"/>
      <c r="F63" s="43"/>
      <c r="G63" s="28"/>
      <c r="H63" s="44"/>
    </row>
    <row r="64" spans="1:8" hidden="1" x14ac:dyDescent="0.2">
      <c r="A64" s="17"/>
      <c r="B64" s="17"/>
      <c r="C64" s="17"/>
      <c r="D64" s="17"/>
      <c r="E64" s="39"/>
      <c r="F64" s="45"/>
      <c r="G64" s="46"/>
      <c r="H64" s="47"/>
    </row>
    <row r="65" spans="1:8" hidden="1" x14ac:dyDescent="0.2">
      <c r="A65" s="17"/>
      <c r="B65" s="17"/>
      <c r="C65" s="17"/>
      <c r="D65" s="17"/>
      <c r="E65" s="17"/>
      <c r="F65" s="48"/>
      <c r="G65" s="48"/>
      <c r="H65" s="48"/>
    </row>
    <row r="66" spans="1:8" hidden="1" x14ac:dyDescent="0.2">
      <c r="A66" s="17"/>
      <c r="B66" s="17"/>
      <c r="C66" s="17"/>
      <c r="D66" s="17"/>
      <c r="E66" s="37"/>
      <c r="F66" s="25">
        <f>SUM(F67:F70)</f>
        <v>0</v>
      </c>
      <c r="G66" s="25">
        <f>SUM(G67:G70)</f>
        <v>0</v>
      </c>
      <c r="H66" s="25">
        <f>SUM(H67:H70)</f>
        <v>0</v>
      </c>
    </row>
    <row r="67" spans="1:8" hidden="1" x14ac:dyDescent="0.2">
      <c r="A67" s="17"/>
      <c r="B67" s="17"/>
      <c r="C67" s="17"/>
      <c r="D67" s="17"/>
      <c r="E67" s="39"/>
      <c r="F67" s="40"/>
      <c r="G67" s="41"/>
      <c r="H67" s="42"/>
    </row>
    <row r="68" spans="1:8" hidden="1" x14ac:dyDescent="0.2">
      <c r="A68" s="17"/>
      <c r="B68" s="17"/>
      <c r="C68" s="17"/>
      <c r="D68" s="17"/>
      <c r="E68" s="39"/>
      <c r="F68" s="43"/>
      <c r="G68" s="28"/>
      <c r="H68" s="44"/>
    </row>
    <row r="69" spans="1:8" hidden="1" x14ac:dyDescent="0.2">
      <c r="A69" s="17"/>
      <c r="B69" s="17"/>
      <c r="C69" s="17"/>
      <c r="D69" s="17"/>
      <c r="E69" s="39"/>
      <c r="F69" s="43"/>
      <c r="G69" s="28"/>
      <c r="H69" s="44"/>
    </row>
    <row r="70" spans="1:8" hidden="1" x14ac:dyDescent="0.2">
      <c r="A70" s="17"/>
      <c r="B70" s="17"/>
      <c r="C70" s="17"/>
      <c r="D70" s="17"/>
      <c r="E70" s="39"/>
      <c r="F70" s="45"/>
      <c r="G70" s="46"/>
      <c r="H70" s="47"/>
    </row>
    <row r="71" spans="1:8" hidden="1" x14ac:dyDescent="0.2">
      <c r="A71" s="17"/>
      <c r="B71" s="17"/>
      <c r="C71" s="17"/>
      <c r="D71" s="17"/>
      <c r="E71" s="17"/>
      <c r="F71" s="48"/>
      <c r="G71" s="48"/>
      <c r="H71" s="48"/>
    </row>
    <row r="72" spans="1:8" hidden="1" x14ac:dyDescent="0.2">
      <c r="A72" s="17"/>
      <c r="B72" s="17"/>
      <c r="C72" s="17"/>
      <c r="D72" s="17"/>
      <c r="E72" s="37"/>
      <c r="F72" s="25">
        <f>SUM(F73:F76)</f>
        <v>0</v>
      </c>
      <c r="G72" s="25">
        <f>SUM(G73:G76)</f>
        <v>0</v>
      </c>
      <c r="H72" s="25">
        <f>SUM(H73:H76)</f>
        <v>0</v>
      </c>
    </row>
    <row r="73" spans="1:8" hidden="1" x14ac:dyDescent="0.2">
      <c r="A73" s="17"/>
      <c r="B73" s="17"/>
      <c r="C73" s="17"/>
      <c r="D73" s="17"/>
      <c r="E73" s="39"/>
      <c r="F73" s="40"/>
      <c r="G73" s="41"/>
      <c r="H73" s="42"/>
    </row>
    <row r="74" spans="1:8" hidden="1" x14ac:dyDescent="0.2">
      <c r="A74" s="17"/>
      <c r="B74" s="17"/>
      <c r="C74" s="17"/>
      <c r="D74" s="17"/>
      <c r="E74" s="39"/>
      <c r="F74" s="43"/>
      <c r="G74" s="28"/>
      <c r="H74" s="44"/>
    </row>
    <row r="75" spans="1:8" hidden="1" x14ac:dyDescent="0.2">
      <c r="A75" s="17"/>
      <c r="B75" s="17"/>
      <c r="C75" s="17"/>
      <c r="D75" s="17"/>
      <c r="E75" s="39"/>
      <c r="F75" s="43"/>
      <c r="G75" s="28"/>
      <c r="H75" s="44"/>
    </row>
    <row r="76" spans="1:8" hidden="1" x14ac:dyDescent="0.2">
      <c r="A76" s="17"/>
      <c r="B76" s="17"/>
      <c r="C76" s="17"/>
      <c r="D76" s="17"/>
      <c r="E76" s="39"/>
      <c r="F76" s="45"/>
      <c r="G76" s="46"/>
      <c r="H76" s="47"/>
    </row>
    <row r="77" spans="1:8" hidden="1" x14ac:dyDescent="0.2">
      <c r="A77" s="17"/>
      <c r="B77" s="17"/>
      <c r="C77" s="17"/>
      <c r="D77" s="17"/>
      <c r="E77" s="17"/>
      <c r="F77" s="48"/>
      <c r="G77" s="48"/>
      <c r="H77" s="48"/>
    </row>
    <row r="78" spans="1:8" hidden="1" x14ac:dyDescent="0.2">
      <c r="A78" s="17"/>
      <c r="B78" s="17"/>
      <c r="C78" s="17"/>
      <c r="D78" s="17"/>
      <c r="E78" s="37"/>
      <c r="F78" s="25">
        <f>SUM(F79:F82)</f>
        <v>0</v>
      </c>
      <c r="G78" s="25">
        <f>SUM(G79:G82)</f>
        <v>0</v>
      </c>
      <c r="H78" s="25">
        <f>SUM(H79:H82)</f>
        <v>0</v>
      </c>
    </row>
    <row r="79" spans="1:8" hidden="1" x14ac:dyDescent="0.2">
      <c r="A79" s="17"/>
      <c r="B79" s="17"/>
      <c r="C79" s="17"/>
      <c r="D79" s="17"/>
      <c r="E79" s="39"/>
      <c r="F79" s="40"/>
      <c r="G79" s="41"/>
      <c r="H79" s="42"/>
    </row>
    <row r="80" spans="1:8" hidden="1" x14ac:dyDescent="0.2">
      <c r="A80" s="17"/>
      <c r="B80" s="17"/>
      <c r="C80" s="17"/>
      <c r="D80" s="17"/>
      <c r="E80" s="39"/>
      <c r="F80" s="43"/>
      <c r="G80" s="28"/>
      <c r="H80" s="44"/>
    </row>
    <row r="81" spans="1:8" hidden="1" x14ac:dyDescent="0.2">
      <c r="A81" s="17"/>
      <c r="B81" s="17"/>
      <c r="C81" s="17"/>
      <c r="D81" s="17"/>
      <c r="E81" s="39"/>
      <c r="F81" s="43"/>
      <c r="G81" s="28"/>
      <c r="H81" s="44"/>
    </row>
    <row r="82" spans="1:8" hidden="1" x14ac:dyDescent="0.2">
      <c r="A82" s="17"/>
      <c r="B82" s="17"/>
      <c r="C82" s="17"/>
      <c r="D82" s="17"/>
      <c r="E82" s="39"/>
      <c r="F82" s="45"/>
      <c r="G82" s="46"/>
      <c r="H82" s="47"/>
    </row>
    <row r="83" spans="1:8" hidden="1" x14ac:dyDescent="0.2">
      <c r="A83" s="17"/>
      <c r="B83" s="17"/>
      <c r="C83" s="17"/>
      <c r="D83" s="17"/>
      <c r="E83" s="17"/>
      <c r="F83" s="48"/>
      <c r="G83" s="48"/>
      <c r="H83" s="48"/>
    </row>
    <row r="84" spans="1:8" hidden="1" x14ac:dyDescent="0.2">
      <c r="A84" s="17"/>
      <c r="B84" s="17"/>
      <c r="C84" s="17"/>
      <c r="D84" s="17"/>
      <c r="E84" s="37"/>
      <c r="F84" s="25">
        <f>SUM(F85:F88)</f>
        <v>0</v>
      </c>
      <c r="G84" s="25">
        <f>SUM(G85:G88)</f>
        <v>0</v>
      </c>
      <c r="H84" s="25">
        <f>SUM(H85:H88)</f>
        <v>0</v>
      </c>
    </row>
    <row r="85" spans="1:8" hidden="1" x14ac:dyDescent="0.2">
      <c r="A85" s="17"/>
      <c r="B85" s="17"/>
      <c r="C85" s="17"/>
      <c r="D85" s="17"/>
      <c r="E85" s="39"/>
      <c r="F85" s="40"/>
      <c r="G85" s="41"/>
      <c r="H85" s="42"/>
    </row>
    <row r="86" spans="1:8" hidden="1" x14ac:dyDescent="0.2">
      <c r="A86" s="17"/>
      <c r="B86" s="17"/>
      <c r="C86" s="17"/>
      <c r="D86" s="17"/>
      <c r="E86" s="39"/>
      <c r="F86" s="43"/>
      <c r="G86" s="28"/>
      <c r="H86" s="44"/>
    </row>
    <row r="87" spans="1:8" hidden="1" x14ac:dyDescent="0.2">
      <c r="A87" s="17"/>
      <c r="B87" s="17"/>
      <c r="C87" s="17"/>
      <c r="D87" s="17"/>
      <c r="E87" s="39"/>
      <c r="F87" s="43"/>
      <c r="G87" s="28"/>
      <c r="H87" s="44"/>
    </row>
    <row r="88" spans="1:8" hidden="1" x14ac:dyDescent="0.2">
      <c r="A88" s="17"/>
      <c r="B88" s="17"/>
      <c r="C88" s="17"/>
      <c r="D88" s="17"/>
      <c r="E88" s="39"/>
      <c r="F88" s="45"/>
      <c r="G88" s="46"/>
      <c r="H88" s="47"/>
    </row>
    <row r="89" spans="1:8" hidden="1" x14ac:dyDescent="0.2">
      <c r="A89" s="17"/>
      <c r="B89" s="17"/>
      <c r="C89" s="17"/>
      <c r="D89" s="17"/>
      <c r="E89" s="17"/>
      <c r="F89" s="48"/>
      <c r="G89" s="48"/>
      <c r="H89" s="48"/>
    </row>
    <row r="90" spans="1:8" hidden="1" x14ac:dyDescent="0.2">
      <c r="A90" s="17"/>
      <c r="B90" s="17"/>
      <c r="C90" s="17"/>
      <c r="D90" s="17"/>
      <c r="E90" s="37"/>
      <c r="F90" s="25">
        <f>SUM(F91:F94)</f>
        <v>0</v>
      </c>
      <c r="G90" s="25">
        <f>SUM(G91:G94)</f>
        <v>0</v>
      </c>
      <c r="H90" s="25">
        <f>SUM(H91:H94)</f>
        <v>0</v>
      </c>
    </row>
    <row r="91" spans="1:8" hidden="1" x14ac:dyDescent="0.2">
      <c r="A91" s="17"/>
      <c r="B91" s="17"/>
      <c r="C91" s="17"/>
      <c r="D91" s="17"/>
      <c r="E91" s="39"/>
      <c r="F91" s="40"/>
      <c r="G91" s="41"/>
      <c r="H91" s="42"/>
    </row>
    <row r="92" spans="1:8" hidden="1" x14ac:dyDescent="0.2">
      <c r="A92" s="17"/>
      <c r="B92" s="17"/>
      <c r="C92" s="17"/>
      <c r="D92" s="17"/>
      <c r="E92" s="39"/>
      <c r="F92" s="43"/>
      <c r="G92" s="28"/>
      <c r="H92" s="44"/>
    </row>
    <row r="93" spans="1:8" hidden="1" x14ac:dyDescent="0.2">
      <c r="A93" s="17"/>
      <c r="B93" s="17"/>
      <c r="C93" s="17"/>
      <c r="D93" s="17"/>
      <c r="E93" s="39"/>
      <c r="F93" s="43"/>
      <c r="G93" s="28"/>
      <c r="H93" s="44"/>
    </row>
    <row r="94" spans="1:8" hidden="1" x14ac:dyDescent="0.2">
      <c r="A94" s="17"/>
      <c r="B94" s="17"/>
      <c r="C94" s="17"/>
      <c r="D94" s="17"/>
      <c r="E94" s="39"/>
      <c r="F94" s="45"/>
      <c r="G94" s="46"/>
      <c r="H94" s="47"/>
    </row>
    <row r="95" spans="1:8" hidden="1" x14ac:dyDescent="0.2">
      <c r="A95" s="17"/>
      <c r="B95" s="17"/>
      <c r="C95" s="17"/>
      <c r="D95" s="17"/>
      <c r="E95" s="17"/>
      <c r="F95" s="48"/>
      <c r="G95" s="48"/>
      <c r="H95" s="48"/>
    </row>
    <row r="96" spans="1:8" hidden="1" x14ac:dyDescent="0.2">
      <c r="A96" s="17"/>
      <c r="B96" s="17"/>
      <c r="C96" s="17"/>
      <c r="D96" s="17"/>
      <c r="E96" s="37"/>
      <c r="F96" s="25">
        <f>SUM(F97:F100)</f>
        <v>0</v>
      </c>
      <c r="G96" s="25">
        <f>SUM(G97:G100)</f>
        <v>0</v>
      </c>
      <c r="H96" s="25">
        <f>SUM(H97:H100)</f>
        <v>0</v>
      </c>
    </row>
    <row r="97" spans="1:8" hidden="1" x14ac:dyDescent="0.2">
      <c r="A97" s="17"/>
      <c r="B97" s="17"/>
      <c r="C97" s="17"/>
      <c r="D97" s="17"/>
      <c r="E97" s="39"/>
      <c r="F97" s="40"/>
      <c r="G97" s="41"/>
      <c r="H97" s="42"/>
    </row>
    <row r="98" spans="1:8" hidden="1" x14ac:dyDescent="0.2">
      <c r="A98" s="17"/>
      <c r="B98" s="17"/>
      <c r="C98" s="17"/>
      <c r="D98" s="17"/>
      <c r="E98" s="39"/>
      <c r="F98" s="43"/>
      <c r="G98" s="28"/>
      <c r="H98" s="44"/>
    </row>
    <row r="99" spans="1:8" hidden="1" x14ac:dyDescent="0.2">
      <c r="A99" s="17"/>
      <c r="B99" s="17"/>
      <c r="C99" s="17"/>
      <c r="D99" s="17"/>
      <c r="E99" s="39"/>
      <c r="F99" s="43"/>
      <c r="G99" s="28"/>
      <c r="H99" s="44"/>
    </row>
    <row r="100" spans="1:8" hidden="1" x14ac:dyDescent="0.2">
      <c r="A100" s="17"/>
      <c r="B100" s="17"/>
      <c r="C100" s="17"/>
      <c r="D100" s="17"/>
      <c r="E100" s="39"/>
      <c r="F100" s="45"/>
      <c r="G100" s="46"/>
      <c r="H100" s="47"/>
    </row>
    <row r="101" spans="1:8" hidden="1" x14ac:dyDescent="0.2">
      <c r="F101" s="13"/>
      <c r="G101" s="13"/>
      <c r="H101" s="13"/>
    </row>
    <row r="102" spans="1:8" hidden="1" x14ac:dyDescent="0.2">
      <c r="E102" s="1"/>
      <c r="F102" s="2">
        <f>SUM(F103:F106)</f>
        <v>0</v>
      </c>
      <c r="G102" s="2">
        <f>SUM(G103:G106)</f>
        <v>0</v>
      </c>
      <c r="H102" s="2">
        <f>SUM(H103:H106)</f>
        <v>0</v>
      </c>
    </row>
    <row r="103" spans="1:8" hidden="1" x14ac:dyDescent="0.2">
      <c r="E103" s="3"/>
      <c r="F103" s="4"/>
      <c r="G103" s="5"/>
      <c r="H103" s="6"/>
    </row>
    <row r="104" spans="1:8" hidden="1" x14ac:dyDescent="0.2">
      <c r="E104" s="3"/>
      <c r="F104" s="7"/>
      <c r="G104" s="8"/>
      <c r="H104" s="9"/>
    </row>
    <row r="105" spans="1:8" hidden="1" x14ac:dyDescent="0.2">
      <c r="E105" s="3"/>
      <c r="F105" s="7"/>
      <c r="G105" s="8"/>
      <c r="H105" s="9"/>
    </row>
    <row r="106" spans="1:8" hidden="1" x14ac:dyDescent="0.2">
      <c r="E106" s="3"/>
      <c r="F106" s="10"/>
      <c r="G106" s="11"/>
      <c r="H106" s="12"/>
    </row>
    <row r="107" spans="1:8" hidden="1" x14ac:dyDescent="0.2">
      <c r="F107" s="13"/>
      <c r="G107" s="13"/>
      <c r="H107" s="13"/>
    </row>
    <row r="108" spans="1:8" hidden="1" x14ac:dyDescent="0.2">
      <c r="E108" s="1"/>
      <c r="F108" s="2">
        <f>SUM(F109:F112)</f>
        <v>0</v>
      </c>
      <c r="G108" s="2">
        <f>SUM(G109:G112)</f>
        <v>0</v>
      </c>
      <c r="H108" s="2">
        <f>SUM(H109:H112)</f>
        <v>0</v>
      </c>
    </row>
    <row r="109" spans="1:8" hidden="1" x14ac:dyDescent="0.2">
      <c r="E109" s="3"/>
      <c r="F109" s="4"/>
      <c r="G109" s="5"/>
      <c r="H109" s="6"/>
    </row>
    <row r="110" spans="1:8" hidden="1" x14ac:dyDescent="0.2">
      <c r="E110" s="3"/>
      <c r="F110" s="7"/>
      <c r="G110" s="8"/>
      <c r="H110" s="9"/>
    </row>
    <row r="111" spans="1:8" hidden="1" x14ac:dyDescent="0.2">
      <c r="E111" s="3"/>
      <c r="F111" s="7"/>
      <c r="G111" s="8"/>
      <c r="H111" s="9"/>
    </row>
    <row r="112" spans="1:8" hidden="1" x14ac:dyDescent="0.2">
      <c r="E112" s="3"/>
      <c r="F112" s="10"/>
      <c r="G112" s="11"/>
      <c r="H112" s="12"/>
    </row>
    <row r="113" spans="5:8" hidden="1" x14ac:dyDescent="0.2">
      <c r="F113" s="13"/>
      <c r="G113" s="13"/>
      <c r="H113" s="13"/>
    </row>
    <row r="114" spans="5:8" hidden="1" x14ac:dyDescent="0.2">
      <c r="E114" s="1"/>
      <c r="F114" s="2">
        <f>SUM(F115:F118)</f>
        <v>0</v>
      </c>
      <c r="G114" s="2">
        <f>SUM(G115:G118)</f>
        <v>0</v>
      </c>
      <c r="H114" s="2">
        <f>SUM(H115:H118)</f>
        <v>0</v>
      </c>
    </row>
    <row r="115" spans="5:8" hidden="1" x14ac:dyDescent="0.2">
      <c r="E115" s="3"/>
      <c r="F115" s="4"/>
      <c r="G115" s="5"/>
      <c r="H115" s="6"/>
    </row>
    <row r="116" spans="5:8" hidden="1" x14ac:dyDescent="0.2">
      <c r="E116" s="3"/>
      <c r="F116" s="7"/>
      <c r="G116" s="8"/>
      <c r="H116" s="9"/>
    </row>
    <row r="117" spans="5:8" hidden="1" x14ac:dyDescent="0.2">
      <c r="E117" s="3"/>
      <c r="F117" s="7"/>
      <c r="G117" s="8"/>
      <c r="H117" s="9"/>
    </row>
    <row r="118" spans="5:8" hidden="1" x14ac:dyDescent="0.2">
      <c r="E118" s="3"/>
      <c r="F118" s="10"/>
      <c r="G118" s="11"/>
      <c r="H118" s="12"/>
    </row>
    <row r="119" spans="5:8" hidden="1" x14ac:dyDescent="0.2">
      <c r="E119" s="14" t="s">
        <v>66</v>
      </c>
      <c r="F119" s="15">
        <f>SUM(F46)</f>
        <v>0</v>
      </c>
      <c r="G119" s="15">
        <f>SUM(G46)</f>
        <v>0</v>
      </c>
      <c r="H119" s="15">
        <f>SUM(H46)</f>
        <v>0</v>
      </c>
    </row>
    <row r="120" spans="5:8" hidden="1" x14ac:dyDescent="0.2">
      <c r="F120" s="16"/>
      <c r="G120" s="16"/>
      <c r="H120" s="16"/>
    </row>
    <row r="121" spans="5:8" x14ac:dyDescent="0.2">
      <c r="F121" s="16"/>
      <c r="G121" s="16"/>
      <c r="H121" s="16"/>
    </row>
    <row r="122" spans="5:8" x14ac:dyDescent="0.2">
      <c r="F122" s="16"/>
      <c r="G122" s="16"/>
      <c r="H122" s="16"/>
    </row>
    <row r="123" spans="5:8" x14ac:dyDescent="0.2">
      <c r="F123" s="16"/>
      <c r="G123" s="16"/>
      <c r="H123" s="16"/>
    </row>
    <row r="124" spans="5:8" x14ac:dyDescent="0.2">
      <c r="F124" s="16"/>
      <c r="G124" s="16"/>
      <c r="H124" s="16"/>
    </row>
    <row r="125" spans="5:8" x14ac:dyDescent="0.2">
      <c r="F125" s="16"/>
      <c r="G125" s="16"/>
      <c r="H125" s="16"/>
    </row>
    <row r="126" spans="5:8" x14ac:dyDescent="0.2">
      <c r="F126" s="16"/>
      <c r="G126" s="16"/>
      <c r="H126" s="16"/>
    </row>
    <row r="127" spans="5:8" x14ac:dyDescent="0.2">
      <c r="F127" s="16"/>
      <c r="G127" s="16"/>
      <c r="H127" s="16"/>
    </row>
    <row r="128" spans="5:8" x14ac:dyDescent="0.2">
      <c r="F128" s="16"/>
      <c r="G128" s="16"/>
      <c r="H128" s="16"/>
    </row>
    <row r="129" spans="6:8" x14ac:dyDescent="0.2">
      <c r="F129" s="16"/>
      <c r="G129" s="16"/>
      <c r="H129" s="16"/>
    </row>
    <row r="130" spans="6:8" x14ac:dyDescent="0.2">
      <c r="F130" s="16"/>
      <c r="G130" s="16"/>
      <c r="H130" s="16"/>
    </row>
    <row r="131" spans="6:8" x14ac:dyDescent="0.2">
      <c r="F131" s="16"/>
      <c r="G131" s="16"/>
      <c r="H131" s="16"/>
    </row>
    <row r="132" spans="6:8" x14ac:dyDescent="0.2">
      <c r="F132" s="16"/>
      <c r="G132" s="16"/>
      <c r="H132" s="16"/>
    </row>
    <row r="133" spans="6:8" x14ac:dyDescent="0.2">
      <c r="F133" s="16"/>
      <c r="G133" s="16"/>
      <c r="H133" s="16"/>
    </row>
    <row r="134" spans="6:8" x14ac:dyDescent="0.2">
      <c r="F134" s="16"/>
      <c r="G134" s="16"/>
      <c r="H134" s="16"/>
    </row>
    <row r="135" spans="6:8" x14ac:dyDescent="0.2">
      <c r="F135" s="16"/>
      <c r="G135" s="16"/>
      <c r="H135" s="16"/>
    </row>
    <row r="136" spans="6:8" x14ac:dyDescent="0.2">
      <c r="F136" s="16"/>
      <c r="G136" s="16"/>
      <c r="H136" s="16"/>
    </row>
    <row r="137" spans="6:8" x14ac:dyDescent="0.2">
      <c r="F137" s="16"/>
      <c r="G137" s="16"/>
      <c r="H137" s="16"/>
    </row>
    <row r="138" spans="6:8" x14ac:dyDescent="0.2">
      <c r="F138" s="16"/>
      <c r="G138" s="16"/>
      <c r="H138" s="16"/>
    </row>
    <row r="139" spans="6:8" x14ac:dyDescent="0.2">
      <c r="F139" s="16"/>
      <c r="G139" s="16"/>
      <c r="H139" s="16"/>
    </row>
    <row r="140" spans="6:8" x14ac:dyDescent="0.2">
      <c r="F140" s="16"/>
      <c r="G140" s="16"/>
      <c r="H140" s="16"/>
    </row>
    <row r="141" spans="6:8" x14ac:dyDescent="0.2">
      <c r="F141" s="16"/>
      <c r="G141" s="16"/>
      <c r="H141" s="16"/>
    </row>
    <row r="142" spans="6:8" x14ac:dyDescent="0.2">
      <c r="F142" s="16"/>
      <c r="G142" s="16"/>
      <c r="H142" s="16"/>
    </row>
    <row r="143" spans="6:8" x14ac:dyDescent="0.2">
      <c r="F143" s="16"/>
      <c r="G143" s="16"/>
      <c r="H143" s="16"/>
    </row>
    <row r="144" spans="6:8" x14ac:dyDescent="0.2">
      <c r="F144" s="16"/>
      <c r="G144" s="16"/>
      <c r="H144" s="16"/>
    </row>
    <row r="145" spans="6:8" x14ac:dyDescent="0.2">
      <c r="F145" s="16"/>
      <c r="G145" s="16"/>
      <c r="H145" s="16"/>
    </row>
    <row r="146" spans="6:8" x14ac:dyDescent="0.2">
      <c r="F146" s="16"/>
      <c r="G146" s="16"/>
      <c r="H146" s="16"/>
    </row>
    <row r="147" spans="6:8" x14ac:dyDescent="0.2">
      <c r="F147" s="16"/>
      <c r="G147" s="16"/>
      <c r="H147" s="16"/>
    </row>
    <row r="148" spans="6:8" x14ac:dyDescent="0.2">
      <c r="F148" s="16"/>
      <c r="G148" s="16"/>
      <c r="H148" s="16"/>
    </row>
    <row r="149" spans="6:8" x14ac:dyDescent="0.2">
      <c r="F149" s="16"/>
      <c r="G149" s="16"/>
      <c r="H149" s="16"/>
    </row>
    <row r="150" spans="6:8" x14ac:dyDescent="0.2">
      <c r="F150" s="16"/>
      <c r="G150" s="16"/>
      <c r="H150" s="16"/>
    </row>
    <row r="151" spans="6:8" x14ac:dyDescent="0.2">
      <c r="F151" s="16"/>
      <c r="G151" s="16"/>
      <c r="H151" s="16"/>
    </row>
    <row r="152" spans="6:8" x14ac:dyDescent="0.2">
      <c r="F152" s="16"/>
      <c r="G152" s="16"/>
      <c r="H152" s="16"/>
    </row>
    <row r="153" spans="6:8" x14ac:dyDescent="0.2">
      <c r="F153" s="16"/>
      <c r="G153" s="16"/>
      <c r="H153" s="16"/>
    </row>
    <row r="154" spans="6:8" x14ac:dyDescent="0.2">
      <c r="F154" s="16"/>
      <c r="G154" s="16"/>
      <c r="H154" s="16"/>
    </row>
    <row r="155" spans="6:8" x14ac:dyDescent="0.2">
      <c r="F155" s="16"/>
      <c r="G155" s="16"/>
      <c r="H155" s="16"/>
    </row>
    <row r="156" spans="6:8" x14ac:dyDescent="0.2">
      <c r="F156" s="16"/>
      <c r="G156" s="16"/>
      <c r="H156" s="16"/>
    </row>
    <row r="157" spans="6:8" x14ac:dyDescent="0.2">
      <c r="F157" s="16"/>
      <c r="G157" s="16"/>
      <c r="H157" s="16"/>
    </row>
    <row r="158" spans="6:8" x14ac:dyDescent="0.2">
      <c r="F158" s="16"/>
      <c r="G158" s="16"/>
      <c r="H158" s="16"/>
    </row>
    <row r="159" spans="6:8" x14ac:dyDescent="0.2">
      <c r="F159" s="16"/>
      <c r="G159" s="16"/>
      <c r="H159" s="16"/>
    </row>
    <row r="160" spans="6:8" x14ac:dyDescent="0.2">
      <c r="F160" s="16"/>
      <c r="G160" s="16"/>
      <c r="H160" s="16"/>
    </row>
    <row r="161" spans="6:8" x14ac:dyDescent="0.2">
      <c r="F161" s="16"/>
      <c r="G161" s="16"/>
      <c r="H161" s="16"/>
    </row>
    <row r="162" spans="6:8" x14ac:dyDescent="0.2">
      <c r="F162" s="16"/>
      <c r="G162" s="16"/>
      <c r="H162" s="16"/>
    </row>
    <row r="163" spans="6:8" x14ac:dyDescent="0.2">
      <c r="F163" s="16"/>
      <c r="G163" s="16"/>
      <c r="H163" s="16"/>
    </row>
    <row r="164" spans="6:8" x14ac:dyDescent="0.2">
      <c r="F164" s="16"/>
      <c r="G164" s="16"/>
      <c r="H164" s="16"/>
    </row>
    <row r="165" spans="6:8" x14ac:dyDescent="0.2">
      <c r="F165" s="16"/>
      <c r="G165" s="16"/>
      <c r="H165" s="16"/>
    </row>
    <row r="166" spans="6:8" x14ac:dyDescent="0.2">
      <c r="F166" s="16"/>
      <c r="G166" s="16"/>
      <c r="H166" s="16"/>
    </row>
    <row r="167" spans="6:8" x14ac:dyDescent="0.2">
      <c r="F167" s="16"/>
      <c r="G167" s="16"/>
      <c r="H167" s="16"/>
    </row>
    <row r="168" spans="6:8" x14ac:dyDescent="0.2">
      <c r="F168" s="16"/>
      <c r="G168" s="16"/>
      <c r="H168" s="16"/>
    </row>
    <row r="169" spans="6:8" x14ac:dyDescent="0.2">
      <c r="F169" s="16"/>
      <c r="G169" s="16"/>
      <c r="H169" s="16"/>
    </row>
    <row r="170" spans="6:8" x14ac:dyDescent="0.2">
      <c r="F170" s="16"/>
      <c r="G170" s="16"/>
      <c r="H170" s="16"/>
    </row>
    <row r="171" spans="6:8" x14ac:dyDescent="0.2">
      <c r="F171" s="16"/>
      <c r="G171" s="16"/>
      <c r="H171" s="16"/>
    </row>
    <row r="172" spans="6:8" x14ac:dyDescent="0.2">
      <c r="F172" s="16"/>
      <c r="G172" s="16"/>
      <c r="H172" s="16"/>
    </row>
    <row r="173" spans="6:8" x14ac:dyDescent="0.2">
      <c r="F173" s="16"/>
      <c r="G173" s="16"/>
      <c r="H173" s="16"/>
    </row>
    <row r="174" spans="6:8" x14ac:dyDescent="0.2">
      <c r="F174" s="16"/>
      <c r="G174" s="16"/>
      <c r="H174" s="16"/>
    </row>
    <row r="175" spans="6:8" x14ac:dyDescent="0.2">
      <c r="F175" s="16"/>
      <c r="G175" s="16"/>
      <c r="H175" s="16"/>
    </row>
    <row r="176" spans="6:8" x14ac:dyDescent="0.2">
      <c r="F176" s="16"/>
      <c r="G176" s="16"/>
      <c r="H176" s="16"/>
    </row>
    <row r="177" spans="6:8" x14ac:dyDescent="0.2">
      <c r="F177" s="16"/>
      <c r="G177" s="16"/>
      <c r="H177" s="16"/>
    </row>
    <row r="178" spans="6:8" x14ac:dyDescent="0.2">
      <c r="F178" s="16"/>
      <c r="G178" s="16"/>
      <c r="H178" s="16"/>
    </row>
    <row r="179" spans="6:8" x14ac:dyDescent="0.2">
      <c r="F179" s="16"/>
      <c r="G179" s="16"/>
      <c r="H179" s="16"/>
    </row>
    <row r="180" spans="6:8" x14ac:dyDescent="0.2">
      <c r="F180" s="16"/>
      <c r="G180" s="16"/>
      <c r="H180" s="16"/>
    </row>
    <row r="181" spans="6:8" x14ac:dyDescent="0.2">
      <c r="F181" s="16"/>
      <c r="G181" s="16"/>
      <c r="H181" s="16"/>
    </row>
    <row r="182" spans="6:8" x14ac:dyDescent="0.2">
      <c r="F182" s="16"/>
      <c r="G182" s="16"/>
      <c r="H182" s="16"/>
    </row>
    <row r="183" spans="6:8" x14ac:dyDescent="0.2">
      <c r="F183" s="16"/>
      <c r="G183" s="16"/>
      <c r="H183" s="16"/>
    </row>
    <row r="184" spans="6:8" x14ac:dyDescent="0.2">
      <c r="F184" s="16"/>
      <c r="G184" s="16"/>
      <c r="H184" s="16"/>
    </row>
    <row r="185" spans="6:8" x14ac:dyDescent="0.2">
      <c r="F185" s="16"/>
      <c r="G185" s="16"/>
      <c r="H185" s="16"/>
    </row>
    <row r="186" spans="6:8" x14ac:dyDescent="0.2">
      <c r="F186" s="16"/>
      <c r="G186" s="16"/>
      <c r="H186" s="16"/>
    </row>
    <row r="187" spans="6:8" x14ac:dyDescent="0.2">
      <c r="F187" s="16"/>
      <c r="G187" s="16"/>
      <c r="H187" s="16"/>
    </row>
    <row r="188" spans="6:8" x14ac:dyDescent="0.2">
      <c r="F188" s="16"/>
      <c r="G188" s="16"/>
      <c r="H188" s="16"/>
    </row>
    <row r="189" spans="6:8" x14ac:dyDescent="0.2">
      <c r="F189" s="16"/>
      <c r="G189" s="16"/>
      <c r="H189" s="16"/>
    </row>
    <row r="190" spans="6:8" x14ac:dyDescent="0.2">
      <c r="F190" s="16"/>
      <c r="G190" s="16"/>
      <c r="H190" s="16"/>
    </row>
    <row r="191" spans="6:8" x14ac:dyDescent="0.2">
      <c r="F191" s="16"/>
      <c r="G191" s="16"/>
      <c r="H191" s="16"/>
    </row>
    <row r="192" spans="6:8" x14ac:dyDescent="0.2">
      <c r="F192" s="16"/>
      <c r="G192" s="16"/>
      <c r="H192" s="16"/>
    </row>
    <row r="193" spans="6:8" x14ac:dyDescent="0.2">
      <c r="F193" s="16"/>
      <c r="G193" s="16"/>
      <c r="H193" s="16"/>
    </row>
    <row r="194" spans="6:8" x14ac:dyDescent="0.2">
      <c r="F194" s="16"/>
      <c r="G194" s="16"/>
      <c r="H194" s="16"/>
    </row>
    <row r="195" spans="6:8" x14ac:dyDescent="0.2">
      <c r="F195" s="16"/>
      <c r="G195" s="16"/>
      <c r="H195" s="16"/>
    </row>
    <row r="196" spans="6:8" x14ac:dyDescent="0.2">
      <c r="F196" s="16"/>
      <c r="G196" s="16"/>
      <c r="H196" s="16"/>
    </row>
    <row r="197" spans="6:8" x14ac:dyDescent="0.2">
      <c r="F197" s="16"/>
      <c r="G197" s="16"/>
      <c r="H197" s="16"/>
    </row>
    <row r="198" spans="6:8" x14ac:dyDescent="0.2">
      <c r="F198" s="16"/>
      <c r="G198" s="16"/>
      <c r="H198" s="16"/>
    </row>
    <row r="199" spans="6:8" x14ac:dyDescent="0.2">
      <c r="F199" s="16"/>
      <c r="G199" s="16"/>
      <c r="H199" s="16"/>
    </row>
    <row r="200" spans="6:8" x14ac:dyDescent="0.2">
      <c r="F200" s="16"/>
      <c r="G200" s="16"/>
      <c r="H200" s="16"/>
    </row>
    <row r="201" spans="6:8" x14ac:dyDescent="0.2">
      <c r="F201" s="16"/>
      <c r="G201" s="16"/>
      <c r="H201" s="16"/>
    </row>
    <row r="202" spans="6:8" x14ac:dyDescent="0.2">
      <c r="F202" s="16"/>
      <c r="G202" s="16"/>
      <c r="H202" s="16"/>
    </row>
    <row r="203" spans="6:8" x14ac:dyDescent="0.2">
      <c r="F203" s="16"/>
      <c r="G203" s="16"/>
      <c r="H203" s="16"/>
    </row>
    <row r="204" spans="6:8" x14ac:dyDescent="0.2">
      <c r="F204" s="16"/>
      <c r="G204" s="16"/>
      <c r="H204" s="16"/>
    </row>
    <row r="205" spans="6:8" x14ac:dyDescent="0.2">
      <c r="F205" s="16"/>
      <c r="G205" s="16"/>
      <c r="H205" s="16"/>
    </row>
    <row r="206" spans="6:8" x14ac:dyDescent="0.2">
      <c r="F206" s="16"/>
      <c r="G206" s="16"/>
      <c r="H206" s="16"/>
    </row>
    <row r="207" spans="6:8" x14ac:dyDescent="0.2">
      <c r="F207" s="16"/>
      <c r="G207" s="16"/>
      <c r="H207" s="16"/>
    </row>
    <row r="208" spans="6:8" x14ac:dyDescent="0.2">
      <c r="F208" s="16"/>
      <c r="G208" s="16"/>
      <c r="H208" s="16"/>
    </row>
    <row r="209" spans="6:8" x14ac:dyDescent="0.2">
      <c r="F209" s="16"/>
      <c r="G209" s="16"/>
      <c r="H209" s="16"/>
    </row>
    <row r="210" spans="6:8" x14ac:dyDescent="0.2">
      <c r="F210" s="16"/>
      <c r="G210" s="16"/>
      <c r="H210" s="16"/>
    </row>
    <row r="211" spans="6:8" x14ac:dyDescent="0.2">
      <c r="F211" s="16"/>
      <c r="G211" s="16"/>
      <c r="H211" s="16"/>
    </row>
    <row r="212" spans="6:8" x14ac:dyDescent="0.2">
      <c r="F212" s="16"/>
      <c r="G212" s="16"/>
      <c r="H212" s="16"/>
    </row>
    <row r="213" spans="6:8" x14ac:dyDescent="0.2">
      <c r="F213" s="16"/>
      <c r="G213" s="16"/>
      <c r="H213" s="16"/>
    </row>
    <row r="214" spans="6:8" x14ac:dyDescent="0.2">
      <c r="F214" s="16"/>
      <c r="G214" s="16"/>
      <c r="H214" s="16"/>
    </row>
    <row r="215" spans="6:8" x14ac:dyDescent="0.2">
      <c r="F215" s="16"/>
      <c r="G215" s="16"/>
      <c r="H215" s="16"/>
    </row>
    <row r="216" spans="6:8" x14ac:dyDescent="0.2">
      <c r="F216" s="16"/>
      <c r="G216" s="16"/>
      <c r="H216" s="16"/>
    </row>
    <row r="217" spans="6:8" x14ac:dyDescent="0.2">
      <c r="F217" s="16"/>
      <c r="G217" s="16"/>
      <c r="H217" s="16"/>
    </row>
    <row r="218" spans="6:8" x14ac:dyDescent="0.2">
      <c r="F218" s="16"/>
      <c r="G218" s="16"/>
      <c r="H218" s="16"/>
    </row>
    <row r="219" spans="6:8" x14ac:dyDescent="0.2">
      <c r="F219" s="16"/>
      <c r="G219" s="16"/>
      <c r="H219" s="16"/>
    </row>
    <row r="220" spans="6:8" x14ac:dyDescent="0.2">
      <c r="F220" s="16"/>
      <c r="G220" s="16"/>
      <c r="H220" s="16"/>
    </row>
    <row r="221" spans="6:8" x14ac:dyDescent="0.2">
      <c r="F221" s="16"/>
      <c r="G221" s="16"/>
      <c r="H221" s="16"/>
    </row>
    <row r="222" spans="6:8" x14ac:dyDescent="0.2">
      <c r="F222" s="16"/>
      <c r="G222" s="16"/>
      <c r="H222" s="16"/>
    </row>
    <row r="223" spans="6:8" x14ac:dyDescent="0.2">
      <c r="F223" s="16"/>
      <c r="G223" s="16"/>
      <c r="H223" s="16"/>
    </row>
    <row r="224" spans="6:8" x14ac:dyDescent="0.2">
      <c r="F224" s="16"/>
      <c r="G224" s="16"/>
      <c r="H224" s="16"/>
    </row>
    <row r="225" spans="6:8" x14ac:dyDescent="0.2">
      <c r="F225" s="16"/>
      <c r="G225" s="16"/>
      <c r="H225" s="16"/>
    </row>
    <row r="226" spans="6:8" x14ac:dyDescent="0.2">
      <c r="F226" s="16"/>
      <c r="G226" s="16"/>
      <c r="H226" s="16"/>
    </row>
    <row r="227" spans="6:8" x14ac:dyDescent="0.2">
      <c r="F227" s="16"/>
      <c r="G227" s="16"/>
      <c r="H227" s="16"/>
    </row>
    <row r="228" spans="6:8" x14ac:dyDescent="0.2">
      <c r="F228" s="16"/>
      <c r="G228" s="16"/>
      <c r="H228" s="16"/>
    </row>
    <row r="229" spans="6:8" x14ac:dyDescent="0.2">
      <c r="F229" s="16"/>
      <c r="G229" s="16"/>
      <c r="H229" s="16"/>
    </row>
    <row r="230" spans="6:8" x14ac:dyDescent="0.2">
      <c r="F230" s="16"/>
      <c r="G230" s="16"/>
      <c r="H230" s="16"/>
    </row>
    <row r="231" spans="6:8" x14ac:dyDescent="0.2">
      <c r="F231" s="16"/>
      <c r="G231" s="16"/>
      <c r="H231" s="16"/>
    </row>
    <row r="232" spans="6:8" x14ac:dyDescent="0.2">
      <c r="F232" s="16"/>
      <c r="G232" s="16"/>
      <c r="H232" s="16"/>
    </row>
    <row r="233" spans="6:8" x14ac:dyDescent="0.2">
      <c r="F233" s="16"/>
      <c r="G233" s="16"/>
      <c r="H233" s="16"/>
    </row>
    <row r="234" spans="6:8" x14ac:dyDescent="0.2">
      <c r="F234" s="16"/>
      <c r="G234" s="16"/>
      <c r="H234" s="16"/>
    </row>
    <row r="235" spans="6:8" x14ac:dyDescent="0.2">
      <c r="F235" s="16"/>
      <c r="G235" s="16"/>
      <c r="H235" s="16"/>
    </row>
    <row r="236" spans="6:8" x14ac:dyDescent="0.2">
      <c r="F236" s="16"/>
      <c r="G236" s="16"/>
      <c r="H236" s="16"/>
    </row>
    <row r="237" spans="6:8" x14ac:dyDescent="0.2">
      <c r="F237" s="16"/>
      <c r="G237" s="16"/>
      <c r="H237" s="16"/>
    </row>
    <row r="238" spans="6:8" x14ac:dyDescent="0.2">
      <c r="F238" s="16"/>
      <c r="G238" s="16"/>
      <c r="H238" s="16"/>
    </row>
    <row r="239" spans="6:8" x14ac:dyDescent="0.2">
      <c r="F239" s="16"/>
      <c r="G239" s="16"/>
      <c r="H239" s="16"/>
    </row>
    <row r="240" spans="6:8" x14ac:dyDescent="0.2">
      <c r="F240" s="16"/>
      <c r="G240" s="16"/>
      <c r="H240" s="16"/>
    </row>
    <row r="241" spans="6:8" x14ac:dyDescent="0.2">
      <c r="F241" s="16"/>
      <c r="G241" s="16"/>
      <c r="H241" s="16"/>
    </row>
    <row r="242" spans="6:8" x14ac:dyDescent="0.2">
      <c r="F242" s="16"/>
      <c r="G242" s="16"/>
      <c r="H242" s="16"/>
    </row>
    <row r="243" spans="6:8" x14ac:dyDescent="0.2">
      <c r="F243" s="16"/>
      <c r="G243" s="16"/>
      <c r="H243" s="16"/>
    </row>
    <row r="244" spans="6:8" x14ac:dyDescent="0.2">
      <c r="F244" s="16"/>
      <c r="G244" s="16"/>
      <c r="H244" s="16"/>
    </row>
    <row r="245" spans="6:8" x14ac:dyDescent="0.2">
      <c r="F245" s="16"/>
      <c r="G245" s="16"/>
      <c r="H245" s="16"/>
    </row>
    <row r="246" spans="6:8" x14ac:dyDescent="0.2">
      <c r="F246" s="16"/>
      <c r="G246" s="16"/>
      <c r="H246" s="16"/>
    </row>
    <row r="247" spans="6:8" x14ac:dyDescent="0.2">
      <c r="F247" s="16"/>
      <c r="G247" s="16"/>
      <c r="H247" s="16"/>
    </row>
    <row r="248" spans="6:8" x14ac:dyDescent="0.2">
      <c r="F248" s="16"/>
      <c r="G248" s="16"/>
      <c r="H248" s="16"/>
    </row>
    <row r="249" spans="6:8" x14ac:dyDescent="0.2">
      <c r="F249" s="16"/>
      <c r="G249" s="16"/>
      <c r="H249" s="16"/>
    </row>
    <row r="250" spans="6:8" x14ac:dyDescent="0.2">
      <c r="F250" s="16"/>
      <c r="G250" s="16"/>
      <c r="H250" s="16"/>
    </row>
  </sheetData>
  <mergeCells count="2">
    <mergeCell ref="E1:H1"/>
    <mergeCell ref="E2:H2"/>
  </mergeCells>
  <printOptions horizontalCentered="1"/>
  <pageMargins left="0.55118110236220497" right="0.55118110236220497" top="0.59055118110236204" bottom="0.59055118110236204" header="0.31496062992126" footer="0.31496062992126"/>
  <pageSetup paperSize="9" scale="70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Summary</vt:lpstr>
      <vt:lpstr>DC30</vt:lpstr>
      <vt:lpstr>DC31</vt:lpstr>
      <vt:lpstr>DC32</vt:lpstr>
      <vt:lpstr>MP301</vt:lpstr>
      <vt:lpstr>MP302</vt:lpstr>
      <vt:lpstr>MP303</vt:lpstr>
      <vt:lpstr>MP304</vt:lpstr>
      <vt:lpstr>MP305</vt:lpstr>
      <vt:lpstr>MP306</vt:lpstr>
      <vt:lpstr>MP307</vt:lpstr>
      <vt:lpstr>MP311</vt:lpstr>
      <vt:lpstr>MP312</vt:lpstr>
      <vt:lpstr>MP313</vt:lpstr>
      <vt:lpstr>MP314</vt:lpstr>
      <vt:lpstr>MP315</vt:lpstr>
      <vt:lpstr>MP316</vt:lpstr>
      <vt:lpstr>MP321</vt:lpstr>
      <vt:lpstr>MP324</vt:lpstr>
      <vt:lpstr>MP325</vt:lpstr>
      <vt:lpstr>MP326</vt:lpstr>
      <vt:lpstr>'DC30'!Print_Area</vt:lpstr>
      <vt:lpstr>'DC31'!Print_Area</vt:lpstr>
      <vt:lpstr>'DC32'!Print_Area</vt:lpstr>
      <vt:lpstr>'MP301'!Print_Area</vt:lpstr>
      <vt:lpstr>'MP302'!Print_Area</vt:lpstr>
      <vt:lpstr>'MP303'!Print_Area</vt:lpstr>
      <vt:lpstr>'MP304'!Print_Area</vt:lpstr>
      <vt:lpstr>'MP305'!Print_Area</vt:lpstr>
      <vt:lpstr>'MP306'!Print_Area</vt:lpstr>
      <vt:lpstr>'MP307'!Print_Area</vt:lpstr>
      <vt:lpstr>'MP311'!Print_Area</vt:lpstr>
      <vt:lpstr>'MP312'!Print_Area</vt:lpstr>
      <vt:lpstr>'MP313'!Print_Area</vt:lpstr>
      <vt:lpstr>'MP314'!Print_Area</vt:lpstr>
      <vt:lpstr>'MP315'!Print_Area</vt:lpstr>
      <vt:lpstr>'MP316'!Print_Area</vt:lpstr>
      <vt:lpstr>'MP321'!Print_Area</vt:lpstr>
      <vt:lpstr>'MP324'!Print_Area</vt:lpstr>
      <vt:lpstr>'MP325'!Print_Area</vt:lpstr>
      <vt:lpstr>'MP326'!Print_Area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Local Goverment Database</cp:lastModifiedBy>
  <dcterms:created xsi:type="dcterms:W3CDTF">2025-05-28T14:16:58Z</dcterms:created>
  <dcterms:modified xsi:type="dcterms:W3CDTF">2025-05-28T14:16:58Z</dcterms:modified>
</cp:coreProperties>
</file>